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hcorp\dfscompany\BHSC\BHC\Rates\BHE CO Combined Gas - NEW\Reports and Filings\BHEAP - Rule 4412\Filings\AL 44_Filing to Increase BHEAP Rates_24AL-____G\Filing Package\Native\"/>
    </mc:Choice>
  </mc:AlternateContent>
  <xr:revisionPtr revIDLastSave="0" documentId="13_ncr:1_{62A1D431-ACEC-4857-837A-48C1079F523B}" xr6:coauthVersionLast="47" xr6:coauthVersionMax="47" xr10:uidLastSave="{00000000-0000-0000-0000-000000000000}"/>
  <bookViews>
    <workbookView xWindow="-120" yWindow="-120" windowWidth="25440" windowHeight="15270" tabRatio="760" xr2:uid="{DD6E9047-BC03-45B3-92E2-51BEE1A7A20D}"/>
  </bookViews>
  <sheets>
    <sheet name="N.SW - RA1" sheetId="15" r:id="rId1"/>
    <sheet name="Western Slope - RA1" sheetId="16" r:id="rId2"/>
    <sheet name="Western Slope w. Storage - RA1" sheetId="17" r:id="rId3"/>
    <sheet name="Central -RA2" sheetId="19" r:id="rId4"/>
    <sheet name="N.SW - RA2" sheetId="21" r:id="rId5"/>
    <sheet name="Central - RA3" sheetId="24" r:id="rId6"/>
    <sheet name="RA1- Western GCA" sheetId="25" r:id="rId7"/>
    <sheet name="RA2 - Western GCA" sheetId="27" r:id="rId8"/>
    <sheet name="RA1 - Eastern GCA" sheetId="26" r:id="rId9"/>
    <sheet name="RA2 - Eastern GCA" sheetId="28" r:id="rId10"/>
    <sheet name="RA3 - Eastern GCA" sheetId="2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29" l="1"/>
  <c r="U7" i="29" s="1"/>
  <c r="S7" i="29"/>
  <c r="R7" i="29"/>
  <c r="P7" i="29"/>
  <c r="N7" i="29"/>
  <c r="M7" i="29"/>
  <c r="V7" i="29" s="1"/>
  <c r="T7" i="28"/>
  <c r="S7" i="28"/>
  <c r="R7" i="28"/>
  <c r="P7" i="28"/>
  <c r="U7" i="28" s="1"/>
  <c r="N7" i="28"/>
  <c r="M7" i="28"/>
  <c r="V7" i="28" s="1"/>
  <c r="T7" i="26"/>
  <c r="S7" i="26"/>
  <c r="R7" i="26"/>
  <c r="P7" i="26"/>
  <c r="U7" i="26" s="1"/>
  <c r="N7" i="26"/>
  <c r="M7" i="26"/>
  <c r="V7" i="26" s="1"/>
  <c r="S7" i="27"/>
  <c r="R7" i="27"/>
  <c r="Q7" i="27"/>
  <c r="P7" i="27"/>
  <c r="T7" i="27" s="1"/>
  <c r="N7" i="27"/>
  <c r="M7" i="27"/>
  <c r="U7" i="27" s="1"/>
  <c r="U7" i="25"/>
  <c r="T7" i="25"/>
  <c r="S7" i="25"/>
  <c r="R7" i="25"/>
  <c r="Q7" i="25"/>
  <c r="O7" i="25"/>
  <c r="N7" i="25"/>
  <c r="V7" i="25" s="1"/>
  <c r="AB48" i="24"/>
  <c r="AA48" i="24"/>
  <c r="Z48" i="24"/>
  <c r="Y48" i="24"/>
  <c r="X48" i="24"/>
  <c r="W48" i="24"/>
  <c r="V48" i="24"/>
  <c r="AC48" i="24" s="1"/>
  <c r="R48" i="24"/>
  <c r="Q48" i="24"/>
  <c r="AD48" i="24" s="1"/>
  <c r="AB48" i="21"/>
  <c r="AA48" i="21"/>
  <c r="Z48" i="21"/>
  <c r="Y48" i="21"/>
  <c r="X48" i="21"/>
  <c r="W48" i="21"/>
  <c r="V48" i="21"/>
  <c r="AC48" i="21" s="1"/>
  <c r="R48" i="21"/>
  <c r="Q48" i="21"/>
  <c r="AD48" i="21" s="1"/>
  <c r="Q48" i="19"/>
  <c r="AD48" i="19" s="1"/>
  <c r="R48" i="19"/>
  <c r="V48" i="19"/>
  <c r="AC48" i="19" s="1"/>
  <c r="W48" i="19"/>
  <c r="X48" i="19"/>
  <c r="Y48" i="19"/>
  <c r="Z48" i="19"/>
  <c r="AA48" i="19"/>
  <c r="AB48" i="19"/>
  <c r="L101" i="17"/>
  <c r="X101" i="17" s="1"/>
  <c r="Q101" i="17"/>
  <c r="V101" i="17"/>
  <c r="AC101" i="17" s="1"/>
  <c r="W101" i="17"/>
  <c r="Y101" i="17"/>
  <c r="Z101" i="17"/>
  <c r="AA101" i="17"/>
  <c r="AD101" i="17"/>
  <c r="Q101" i="16"/>
  <c r="AD101" i="16" s="1"/>
  <c r="R101" i="16"/>
  <c r="V101" i="16"/>
  <c r="AC101" i="16" s="1"/>
  <c r="W101" i="16"/>
  <c r="X101" i="16"/>
  <c r="Y101" i="16"/>
  <c r="Z101" i="16"/>
  <c r="AA101" i="16"/>
  <c r="Q47" i="15"/>
  <c r="R47" i="15"/>
  <c r="V47" i="15"/>
  <c r="AC47" i="15" s="1"/>
  <c r="AE47" i="15" s="1"/>
  <c r="W47" i="15"/>
  <c r="X47" i="15"/>
  <c r="Y47" i="15"/>
  <c r="Z47" i="15"/>
  <c r="AA47" i="15"/>
  <c r="AD47" i="15"/>
  <c r="W7" i="29" l="1"/>
  <c r="W7" i="28"/>
  <c r="W7" i="26"/>
  <c r="V7" i="27"/>
  <c r="W7" i="25"/>
  <c r="AE48" i="24"/>
  <c r="AE48" i="21"/>
  <c r="AE101" i="16"/>
  <c r="AE48" i="19"/>
  <c r="AE101" i="17"/>
  <c r="R101" i="17"/>
  <c r="V3" i="29" l="1"/>
  <c r="V4" i="29"/>
  <c r="V5" i="29"/>
  <c r="V2" i="29"/>
  <c r="U3" i="29"/>
  <c r="U4" i="29"/>
  <c r="U5" i="29"/>
  <c r="U2" i="29"/>
  <c r="T3" i="29"/>
  <c r="T4" i="29"/>
  <c r="T5" i="29"/>
  <c r="T6" i="29"/>
  <c r="T2" i="29"/>
  <c r="P3" i="29"/>
  <c r="P4" i="29"/>
  <c r="P5" i="29"/>
  <c r="P6" i="29"/>
  <c r="U6" i="29" s="1"/>
  <c r="P2" i="29"/>
  <c r="N3" i="29"/>
  <c r="N4" i="29"/>
  <c r="N5" i="29"/>
  <c r="N6" i="29"/>
  <c r="N2" i="29"/>
  <c r="M3" i="29"/>
  <c r="M4" i="29"/>
  <c r="M5" i="29"/>
  <c r="M6" i="29"/>
  <c r="V6" i="29" s="1"/>
  <c r="M2" i="29"/>
  <c r="V3" i="28"/>
  <c r="V4" i="28"/>
  <c r="V5" i="28"/>
  <c r="V2" i="28"/>
  <c r="U3" i="28"/>
  <c r="U4" i="28"/>
  <c r="U5" i="28"/>
  <c r="U2" i="28"/>
  <c r="T3" i="28"/>
  <c r="T4" i="28"/>
  <c r="T5" i="28"/>
  <c r="T6" i="28"/>
  <c r="T2" i="28"/>
  <c r="S3" i="28"/>
  <c r="S4" i="28"/>
  <c r="S5" i="28"/>
  <c r="S6" i="28"/>
  <c r="S2" i="28"/>
  <c r="R3" i="28"/>
  <c r="R4" i="28"/>
  <c r="R5" i="28"/>
  <c r="R6" i="28"/>
  <c r="R2" i="28"/>
  <c r="P3" i="28"/>
  <c r="P4" i="28"/>
  <c r="P5" i="28"/>
  <c r="P6" i="28"/>
  <c r="U6" i="28" s="1"/>
  <c r="P2" i="28"/>
  <c r="N3" i="28"/>
  <c r="N4" i="28"/>
  <c r="N5" i="28"/>
  <c r="N6" i="28"/>
  <c r="N2" i="28"/>
  <c r="M3" i="28"/>
  <c r="M4" i="28"/>
  <c r="M5" i="28"/>
  <c r="M6" i="28"/>
  <c r="V6" i="28" s="1"/>
  <c r="M2" i="28"/>
  <c r="U3" i="27"/>
  <c r="U4" i="27"/>
  <c r="U5" i="27"/>
  <c r="U2" i="27"/>
  <c r="T3" i="27"/>
  <c r="T4" i="27"/>
  <c r="T5" i="27"/>
  <c r="V5" i="27" s="1"/>
  <c r="T6" i="27"/>
  <c r="T2" i="27"/>
  <c r="S3" i="27"/>
  <c r="S4" i="27"/>
  <c r="S5" i="27"/>
  <c r="S6" i="27"/>
  <c r="S2" i="27"/>
  <c r="R3" i="27"/>
  <c r="R4" i="27"/>
  <c r="R5" i="27"/>
  <c r="R6" i="27"/>
  <c r="R2" i="27"/>
  <c r="Q3" i="27"/>
  <c r="Q4" i="27"/>
  <c r="Q5" i="27"/>
  <c r="Q6" i="27"/>
  <c r="Q2" i="27"/>
  <c r="P3" i="27"/>
  <c r="P4" i="27"/>
  <c r="P5" i="27"/>
  <c r="P6" i="27"/>
  <c r="P2" i="27"/>
  <c r="V3" i="26"/>
  <c r="V4" i="26"/>
  <c r="V5" i="26"/>
  <c r="W5" i="26" s="1"/>
  <c r="V2" i="26"/>
  <c r="U5" i="26"/>
  <c r="U4" i="26"/>
  <c r="U3" i="26"/>
  <c r="U2" i="26"/>
  <c r="T3" i="26"/>
  <c r="T4" i="26"/>
  <c r="T5" i="26"/>
  <c r="T6" i="26"/>
  <c r="T2" i="26"/>
  <c r="P3" i="26"/>
  <c r="P4" i="26"/>
  <c r="P5" i="26"/>
  <c r="P6" i="26"/>
  <c r="P2" i="26"/>
  <c r="N3" i="26"/>
  <c r="N4" i="26"/>
  <c r="N5" i="26"/>
  <c r="N6" i="26"/>
  <c r="N2" i="26"/>
  <c r="M3" i="26"/>
  <c r="M4" i="26"/>
  <c r="M5" i="26"/>
  <c r="M6" i="26"/>
  <c r="V6" i="26" s="1"/>
  <c r="M2" i="26"/>
  <c r="V3" i="25"/>
  <c r="V4" i="25"/>
  <c r="V5" i="25"/>
  <c r="V2" i="25"/>
  <c r="U3" i="25"/>
  <c r="U4" i="25"/>
  <c r="U5" i="25"/>
  <c r="W5" i="25" s="1"/>
  <c r="U6" i="25"/>
  <c r="U2" i="25"/>
  <c r="T3" i="25"/>
  <c r="T4" i="25"/>
  <c r="T5" i="25"/>
  <c r="T6" i="25"/>
  <c r="T2" i="25"/>
  <c r="S3" i="25"/>
  <c r="S4" i="25"/>
  <c r="S5" i="25"/>
  <c r="S6" i="25"/>
  <c r="S2" i="25"/>
  <c r="R3" i="25"/>
  <c r="R4" i="25"/>
  <c r="R5" i="25"/>
  <c r="R6" i="25"/>
  <c r="R2" i="25"/>
  <c r="Q3" i="25"/>
  <c r="Q4" i="25"/>
  <c r="Q5" i="25"/>
  <c r="Q6" i="25"/>
  <c r="Q2" i="25"/>
  <c r="O3" i="25"/>
  <c r="O4" i="25"/>
  <c r="O5" i="25"/>
  <c r="O6" i="25"/>
  <c r="O2" i="25"/>
  <c r="N3" i="25"/>
  <c r="N4" i="25"/>
  <c r="N5" i="25"/>
  <c r="N6" i="25"/>
  <c r="V6" i="25" s="1"/>
  <c r="N2" i="25"/>
  <c r="R5" i="29"/>
  <c r="S5" i="29"/>
  <c r="W5" i="29"/>
  <c r="R6" i="29"/>
  <c r="S6" i="29"/>
  <c r="W5" i="28"/>
  <c r="R5" i="26"/>
  <c r="S5" i="26"/>
  <c r="R6" i="26"/>
  <c r="U6" i="26" s="1"/>
  <c r="S6" i="26"/>
  <c r="N3" i="27"/>
  <c r="N4" i="27"/>
  <c r="N5" i="27"/>
  <c r="N6" i="27"/>
  <c r="N2" i="27"/>
  <c r="M3" i="27"/>
  <c r="M4" i="27"/>
  <c r="M5" i="27"/>
  <c r="M6" i="27"/>
  <c r="U6" i="27" s="1"/>
  <c r="M2" i="27"/>
  <c r="AE3" i="24"/>
  <c r="AE4" i="24"/>
  <c r="AE5" i="24"/>
  <c r="AE6" i="24"/>
  <c r="AE7" i="24"/>
  <c r="AE8" i="24"/>
  <c r="AE9" i="24"/>
  <c r="AE10" i="24"/>
  <c r="AE11" i="24"/>
  <c r="AE12" i="24"/>
  <c r="AE13" i="24"/>
  <c r="AE14" i="24"/>
  <c r="AE15" i="24"/>
  <c r="AE16" i="24"/>
  <c r="AE17" i="24"/>
  <c r="AE18" i="24"/>
  <c r="AE19" i="24"/>
  <c r="AE20" i="24"/>
  <c r="AE21" i="24"/>
  <c r="AE22" i="24"/>
  <c r="AE23" i="24"/>
  <c r="AE24" i="24"/>
  <c r="AE25" i="24"/>
  <c r="AE26" i="24"/>
  <c r="AE27" i="24"/>
  <c r="AE28" i="24"/>
  <c r="AE29" i="24"/>
  <c r="AE30" i="24"/>
  <c r="AE31" i="24"/>
  <c r="AE32" i="24"/>
  <c r="AE33" i="24"/>
  <c r="AE34" i="24"/>
  <c r="AE35" i="24"/>
  <c r="AE36" i="24"/>
  <c r="AE37" i="24"/>
  <c r="AE38" i="24"/>
  <c r="AE39" i="24"/>
  <c r="AE40" i="24"/>
  <c r="AE41" i="24"/>
  <c r="AE42" i="24"/>
  <c r="AE43" i="24"/>
  <c r="AE2" i="24"/>
  <c r="AC3" i="24"/>
  <c r="AC4" i="24"/>
  <c r="AC5" i="24"/>
  <c r="AC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20" i="24"/>
  <c r="AC21" i="24"/>
  <c r="AC22" i="24"/>
  <c r="AC23" i="24"/>
  <c r="AC24" i="24"/>
  <c r="AC25" i="24"/>
  <c r="AC26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39" i="24"/>
  <c r="AC40" i="24"/>
  <c r="AC41" i="24"/>
  <c r="AC42" i="24"/>
  <c r="AC43" i="24"/>
  <c r="AC2" i="24"/>
  <c r="AB3" i="24"/>
  <c r="AB4" i="24"/>
  <c r="AB5" i="24"/>
  <c r="AB6" i="24"/>
  <c r="AB7" i="24"/>
  <c r="AB8" i="24"/>
  <c r="AB9" i="24"/>
  <c r="AB10" i="24"/>
  <c r="AB11" i="24"/>
  <c r="AB12" i="24"/>
  <c r="AB13" i="24"/>
  <c r="AB14" i="24"/>
  <c r="AB15" i="24"/>
  <c r="AB16" i="24"/>
  <c r="AB17" i="24"/>
  <c r="AB18" i="24"/>
  <c r="AB19" i="24"/>
  <c r="AB20" i="24"/>
  <c r="AB21" i="24"/>
  <c r="AB22" i="24"/>
  <c r="AB23" i="24"/>
  <c r="AB24" i="24"/>
  <c r="AB25" i="24"/>
  <c r="AB26" i="24"/>
  <c r="AB27" i="24"/>
  <c r="AB28" i="24"/>
  <c r="AB29" i="24"/>
  <c r="AB30" i="24"/>
  <c r="AB31" i="24"/>
  <c r="AB32" i="24"/>
  <c r="AB33" i="24"/>
  <c r="AB34" i="24"/>
  <c r="AB35" i="24"/>
  <c r="AB36" i="24"/>
  <c r="AB37" i="24"/>
  <c r="AB38" i="24"/>
  <c r="AB39" i="24"/>
  <c r="AB40" i="24"/>
  <c r="AB41" i="24"/>
  <c r="AB42" i="24"/>
  <c r="AB43" i="24"/>
  <c r="AB44" i="24"/>
  <c r="AB45" i="24"/>
  <c r="AB46" i="24"/>
  <c r="AB47" i="24"/>
  <c r="AB2" i="24"/>
  <c r="AA3" i="24"/>
  <c r="AA4" i="24"/>
  <c r="AA5" i="24"/>
  <c r="AA6" i="24"/>
  <c r="AA7" i="24"/>
  <c r="AA8" i="24"/>
  <c r="AA9" i="24"/>
  <c r="AA10" i="24"/>
  <c r="AA11" i="24"/>
  <c r="AA12" i="24"/>
  <c r="AA13" i="24"/>
  <c r="AA14" i="24"/>
  <c r="AA15" i="24"/>
  <c r="AA16" i="24"/>
  <c r="AA17" i="24"/>
  <c r="AA18" i="24"/>
  <c r="AA19" i="24"/>
  <c r="AA20" i="24"/>
  <c r="AA21" i="24"/>
  <c r="AA22" i="24"/>
  <c r="AA23" i="24"/>
  <c r="AA24" i="24"/>
  <c r="AA25" i="24"/>
  <c r="AA26" i="24"/>
  <c r="AA27" i="24"/>
  <c r="AA28" i="24"/>
  <c r="AA29" i="24"/>
  <c r="AA30" i="24"/>
  <c r="AA31" i="24"/>
  <c r="AA32" i="24"/>
  <c r="AA33" i="24"/>
  <c r="AA34" i="24"/>
  <c r="AA35" i="24"/>
  <c r="AA36" i="24"/>
  <c r="AA37" i="24"/>
  <c r="AA38" i="24"/>
  <c r="AA39" i="24"/>
  <c r="AA40" i="24"/>
  <c r="AA41" i="24"/>
  <c r="AA42" i="24"/>
  <c r="AA43" i="24"/>
  <c r="AA44" i="24"/>
  <c r="AA45" i="24"/>
  <c r="AA46" i="24"/>
  <c r="AA47" i="24"/>
  <c r="AA2" i="24"/>
  <c r="Z3" i="24"/>
  <c r="Z4" i="24"/>
  <c r="Z5" i="24"/>
  <c r="Z6" i="24"/>
  <c r="Z7" i="24"/>
  <c r="Z8" i="24"/>
  <c r="Z9" i="24"/>
  <c r="Z10" i="24"/>
  <c r="Z11" i="24"/>
  <c r="Z12" i="24"/>
  <c r="Z13" i="24"/>
  <c r="Z14" i="24"/>
  <c r="Z15" i="24"/>
  <c r="Z16" i="24"/>
  <c r="Z17" i="24"/>
  <c r="Z18" i="24"/>
  <c r="Z19" i="24"/>
  <c r="Z20" i="24"/>
  <c r="Z21" i="24"/>
  <c r="Z22" i="24"/>
  <c r="Z23" i="24"/>
  <c r="Z24" i="24"/>
  <c r="Z25" i="24"/>
  <c r="Z26" i="24"/>
  <c r="Z27" i="24"/>
  <c r="Z28" i="24"/>
  <c r="Z29" i="24"/>
  <c r="Z30" i="24"/>
  <c r="Z31" i="24"/>
  <c r="Z32" i="24"/>
  <c r="Z33" i="24"/>
  <c r="Z34" i="24"/>
  <c r="Z35" i="24"/>
  <c r="Z36" i="24"/>
  <c r="Z37" i="24"/>
  <c r="Z38" i="24"/>
  <c r="Z39" i="24"/>
  <c r="Z40" i="24"/>
  <c r="Z41" i="24"/>
  <c r="Z42" i="24"/>
  <c r="Z43" i="24"/>
  <c r="Z44" i="24"/>
  <c r="Z45" i="24"/>
  <c r="Z46" i="24"/>
  <c r="Z47" i="24"/>
  <c r="Z2" i="24"/>
  <c r="Y3" i="24"/>
  <c r="Y4" i="24"/>
  <c r="Y5" i="24"/>
  <c r="Y6" i="24"/>
  <c r="Y7" i="24"/>
  <c r="Y8" i="24"/>
  <c r="Y9" i="24"/>
  <c r="Y10" i="24"/>
  <c r="Y11" i="24"/>
  <c r="Y12" i="24"/>
  <c r="Y13" i="24"/>
  <c r="Y14" i="24"/>
  <c r="Y15" i="24"/>
  <c r="Y16" i="24"/>
  <c r="Y17" i="24"/>
  <c r="Y18" i="24"/>
  <c r="Y19" i="24"/>
  <c r="Y20" i="24"/>
  <c r="Y21" i="24"/>
  <c r="Y22" i="24"/>
  <c r="Y23" i="24"/>
  <c r="Y24" i="24"/>
  <c r="Y25" i="24"/>
  <c r="Y26" i="24"/>
  <c r="Y27" i="24"/>
  <c r="Y28" i="24"/>
  <c r="Y29" i="24"/>
  <c r="Y30" i="24"/>
  <c r="Y31" i="24"/>
  <c r="Y32" i="24"/>
  <c r="Y33" i="24"/>
  <c r="Y34" i="24"/>
  <c r="Y35" i="24"/>
  <c r="Y36" i="24"/>
  <c r="Y37" i="24"/>
  <c r="Y38" i="24"/>
  <c r="Y39" i="24"/>
  <c r="Y40" i="24"/>
  <c r="Y41" i="24"/>
  <c r="Y42" i="24"/>
  <c r="Y43" i="24"/>
  <c r="Y44" i="24"/>
  <c r="Y45" i="24"/>
  <c r="Y46" i="24"/>
  <c r="Y47" i="24"/>
  <c r="Y2" i="24"/>
  <c r="X3" i="24"/>
  <c r="X4" i="24"/>
  <c r="X5" i="24"/>
  <c r="X6" i="24"/>
  <c r="X7" i="24"/>
  <c r="X8" i="24"/>
  <c r="X9" i="24"/>
  <c r="X10" i="24"/>
  <c r="X11" i="24"/>
  <c r="X12" i="24"/>
  <c r="X13" i="24"/>
  <c r="X14" i="24"/>
  <c r="X15" i="24"/>
  <c r="X16" i="24"/>
  <c r="X17" i="24"/>
  <c r="X18" i="24"/>
  <c r="X19" i="24"/>
  <c r="X20" i="24"/>
  <c r="X21" i="24"/>
  <c r="X22" i="24"/>
  <c r="X23" i="24"/>
  <c r="X24" i="24"/>
  <c r="X25" i="24"/>
  <c r="X26" i="24"/>
  <c r="X27" i="24"/>
  <c r="X28" i="24"/>
  <c r="X29" i="24"/>
  <c r="X30" i="24"/>
  <c r="X31" i="24"/>
  <c r="X32" i="24"/>
  <c r="X33" i="24"/>
  <c r="X34" i="24"/>
  <c r="X35" i="24"/>
  <c r="X36" i="24"/>
  <c r="X37" i="24"/>
  <c r="X38" i="24"/>
  <c r="X39" i="24"/>
  <c r="X40" i="24"/>
  <c r="X41" i="24"/>
  <c r="X42" i="24"/>
  <c r="X43" i="24"/>
  <c r="X44" i="24"/>
  <c r="X45" i="24"/>
  <c r="X46" i="24"/>
  <c r="X47" i="24"/>
  <c r="X2" i="24"/>
  <c r="W3" i="24"/>
  <c r="W4" i="24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29" i="24"/>
  <c r="W30" i="24"/>
  <c r="W31" i="24"/>
  <c r="W32" i="24"/>
  <c r="W33" i="24"/>
  <c r="W34" i="24"/>
  <c r="W35" i="24"/>
  <c r="W36" i="24"/>
  <c r="W37" i="24"/>
  <c r="W38" i="24"/>
  <c r="W39" i="24"/>
  <c r="W40" i="24"/>
  <c r="W41" i="24"/>
  <c r="W42" i="24"/>
  <c r="W43" i="24"/>
  <c r="W44" i="24"/>
  <c r="W45" i="24"/>
  <c r="W46" i="24"/>
  <c r="W47" i="24"/>
  <c r="W2" i="24"/>
  <c r="V3" i="24"/>
  <c r="V4" i="24"/>
  <c r="V5" i="24"/>
  <c r="V6" i="24"/>
  <c r="V7" i="24"/>
  <c r="V8" i="24"/>
  <c r="V9" i="24"/>
  <c r="V10" i="24"/>
  <c r="V11" i="24"/>
  <c r="V12" i="24"/>
  <c r="V13" i="24"/>
  <c r="V14" i="24"/>
  <c r="V15" i="24"/>
  <c r="V16" i="24"/>
  <c r="V17" i="24"/>
  <c r="V18" i="24"/>
  <c r="V19" i="24"/>
  <c r="V20" i="24"/>
  <c r="V21" i="24"/>
  <c r="V22" i="24"/>
  <c r="V23" i="24"/>
  <c r="V24" i="24"/>
  <c r="V25" i="24"/>
  <c r="V26" i="24"/>
  <c r="V27" i="24"/>
  <c r="V28" i="24"/>
  <c r="V29" i="24"/>
  <c r="V30" i="24"/>
  <c r="V31" i="24"/>
  <c r="V32" i="24"/>
  <c r="V33" i="24"/>
  <c r="V34" i="24"/>
  <c r="V35" i="24"/>
  <c r="V36" i="24"/>
  <c r="V37" i="24"/>
  <c r="V38" i="24"/>
  <c r="V39" i="24"/>
  <c r="V40" i="24"/>
  <c r="V41" i="24"/>
  <c r="V42" i="24"/>
  <c r="V43" i="24"/>
  <c r="V44" i="24"/>
  <c r="AC44" i="24" s="1"/>
  <c r="AE44" i="24" s="1"/>
  <c r="V45" i="24"/>
  <c r="AC45" i="24" s="1"/>
  <c r="AE45" i="24" s="1"/>
  <c r="V46" i="24"/>
  <c r="V47" i="24"/>
  <c r="AC47" i="24" s="1"/>
  <c r="V2" i="24"/>
  <c r="AD3" i="24"/>
  <c r="AD4" i="24"/>
  <c r="AD5" i="24"/>
  <c r="AD6" i="24"/>
  <c r="AD7" i="24"/>
  <c r="AD8" i="24"/>
  <c r="AD9" i="24"/>
  <c r="AD10" i="24"/>
  <c r="AD11" i="24"/>
  <c r="AD12" i="24"/>
  <c r="AD13" i="24"/>
  <c r="AD14" i="24"/>
  <c r="AD15" i="24"/>
  <c r="AD16" i="24"/>
  <c r="AD17" i="24"/>
  <c r="AD18" i="24"/>
  <c r="AD19" i="24"/>
  <c r="AD20" i="24"/>
  <c r="AD21" i="24"/>
  <c r="AD22" i="24"/>
  <c r="AD23" i="24"/>
  <c r="AD24" i="24"/>
  <c r="AD25" i="24"/>
  <c r="AD26" i="24"/>
  <c r="AD27" i="24"/>
  <c r="AD28" i="24"/>
  <c r="AD29" i="24"/>
  <c r="AD30" i="24"/>
  <c r="AD31" i="24"/>
  <c r="AD32" i="24"/>
  <c r="AD33" i="24"/>
  <c r="AD34" i="24"/>
  <c r="AD35" i="24"/>
  <c r="AD36" i="24"/>
  <c r="AD37" i="24"/>
  <c r="AD38" i="24"/>
  <c r="AD39" i="24"/>
  <c r="AD40" i="24"/>
  <c r="AD41" i="24"/>
  <c r="AD42" i="24"/>
  <c r="AD43" i="24"/>
  <c r="AD44" i="24"/>
  <c r="AD45" i="24"/>
  <c r="AD46" i="24"/>
  <c r="AD2" i="24"/>
  <c r="R3" i="24"/>
  <c r="R4" i="24"/>
  <c r="R5" i="24"/>
  <c r="R6" i="24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5" i="24"/>
  <c r="R46" i="24"/>
  <c r="R47" i="24"/>
  <c r="R2" i="24"/>
  <c r="Q3" i="24"/>
  <c r="Q4" i="24"/>
  <c r="Q5" i="24"/>
  <c r="Q6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Q43" i="24"/>
  <c r="Q44" i="24"/>
  <c r="Q45" i="24"/>
  <c r="Q46" i="24"/>
  <c r="Q47" i="24"/>
  <c r="AD47" i="24" s="1"/>
  <c r="Q2" i="24"/>
  <c r="W6" i="26" l="1"/>
  <c r="AE47" i="24"/>
  <c r="W6" i="29"/>
  <c r="W6" i="28"/>
  <c r="V6" i="27"/>
  <c r="W6" i="25"/>
  <c r="AC46" i="24"/>
  <c r="AE46" i="24" s="1"/>
  <c r="AE3" i="21"/>
  <c r="AE4" i="21"/>
  <c r="AE5" i="21"/>
  <c r="AE6" i="21"/>
  <c r="AE7" i="21"/>
  <c r="AE8" i="21"/>
  <c r="AE9" i="21"/>
  <c r="AE10" i="21"/>
  <c r="AE11" i="21"/>
  <c r="AE12" i="21"/>
  <c r="AE13" i="21"/>
  <c r="AE14" i="21"/>
  <c r="AE15" i="21"/>
  <c r="AE16" i="21"/>
  <c r="AE17" i="21"/>
  <c r="AE18" i="21"/>
  <c r="AE19" i="21"/>
  <c r="AE20" i="21"/>
  <c r="AE21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E36" i="21"/>
  <c r="AE37" i="21"/>
  <c r="AE38" i="21"/>
  <c r="AE39" i="21"/>
  <c r="AE40" i="21"/>
  <c r="AE41" i="21"/>
  <c r="AE42" i="21"/>
  <c r="AE43" i="21"/>
  <c r="AE2" i="21"/>
  <c r="AD3" i="21"/>
  <c r="AD4" i="21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2" i="21"/>
  <c r="AC3" i="21"/>
  <c r="AC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2" i="21"/>
  <c r="AB3" i="21"/>
  <c r="AB4" i="21"/>
  <c r="AB5" i="2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C46" i="21" s="1"/>
  <c r="AE46" i="21" s="1"/>
  <c r="AB47" i="21"/>
  <c r="AB2" i="21"/>
  <c r="AA3" i="21"/>
  <c r="AA4" i="21"/>
  <c r="AA5" i="21"/>
  <c r="AA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2" i="21"/>
  <c r="Z3" i="21"/>
  <c r="Z4" i="21"/>
  <c r="Z5" i="21"/>
  <c r="Z6" i="21"/>
  <c r="Z7" i="21"/>
  <c r="Z8" i="21"/>
  <c r="Z9" i="21"/>
  <c r="Z10" i="21"/>
  <c r="Z11" i="21"/>
  <c r="Z12" i="21"/>
  <c r="Z13" i="21"/>
  <c r="Z14" i="21"/>
  <c r="Z15" i="21"/>
  <c r="Z16" i="21"/>
  <c r="Z17" i="21"/>
  <c r="Z18" i="21"/>
  <c r="Z19" i="21"/>
  <c r="Z20" i="21"/>
  <c r="Z21" i="21"/>
  <c r="Z22" i="21"/>
  <c r="Z23" i="21"/>
  <c r="Z24" i="21"/>
  <c r="Z25" i="21"/>
  <c r="Z26" i="21"/>
  <c r="Z27" i="21"/>
  <c r="Z28" i="21"/>
  <c r="Z29" i="21"/>
  <c r="Z30" i="21"/>
  <c r="Z31" i="21"/>
  <c r="Z32" i="21"/>
  <c r="Z33" i="21"/>
  <c r="Z34" i="21"/>
  <c r="Z35" i="21"/>
  <c r="Z36" i="21"/>
  <c r="Z37" i="21"/>
  <c r="Z38" i="21"/>
  <c r="Z39" i="21"/>
  <c r="Z40" i="21"/>
  <c r="Z41" i="21"/>
  <c r="Z42" i="21"/>
  <c r="Z43" i="21"/>
  <c r="Z44" i="21"/>
  <c r="Z45" i="21"/>
  <c r="Z46" i="21"/>
  <c r="Z47" i="21"/>
  <c r="Z2" i="21"/>
  <c r="Y3" i="21"/>
  <c r="Y4" i="21"/>
  <c r="Y5" i="21"/>
  <c r="Y6" i="21"/>
  <c r="Y7" i="21"/>
  <c r="Y8" i="21"/>
  <c r="Y9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Y35" i="21"/>
  <c r="Y36" i="21"/>
  <c r="Y37" i="21"/>
  <c r="Y38" i="21"/>
  <c r="Y39" i="21"/>
  <c r="Y40" i="21"/>
  <c r="Y41" i="21"/>
  <c r="Y42" i="21"/>
  <c r="Y43" i="21"/>
  <c r="Y44" i="21"/>
  <c r="Y45" i="21"/>
  <c r="Y46" i="21"/>
  <c r="Y47" i="21"/>
  <c r="Y2" i="21"/>
  <c r="X3" i="21"/>
  <c r="X4" i="21"/>
  <c r="X5" i="21"/>
  <c r="X6" i="21"/>
  <c r="X7" i="21"/>
  <c r="X8" i="21"/>
  <c r="X9" i="21"/>
  <c r="X10" i="21"/>
  <c r="X11" i="21"/>
  <c r="X12" i="21"/>
  <c r="X13" i="21"/>
  <c r="X14" i="21"/>
  <c r="X15" i="21"/>
  <c r="X16" i="21"/>
  <c r="X17" i="21"/>
  <c r="X18" i="21"/>
  <c r="X19" i="21"/>
  <c r="X20" i="21"/>
  <c r="X21" i="21"/>
  <c r="X22" i="21"/>
  <c r="X23" i="21"/>
  <c r="X24" i="21"/>
  <c r="X25" i="21"/>
  <c r="X26" i="21"/>
  <c r="X27" i="21"/>
  <c r="X28" i="21"/>
  <c r="X29" i="21"/>
  <c r="X30" i="21"/>
  <c r="X31" i="21"/>
  <c r="X32" i="21"/>
  <c r="X33" i="21"/>
  <c r="X34" i="21"/>
  <c r="X35" i="21"/>
  <c r="X36" i="21"/>
  <c r="X37" i="21"/>
  <c r="X38" i="21"/>
  <c r="X39" i="21"/>
  <c r="X40" i="21"/>
  <c r="X41" i="21"/>
  <c r="X42" i="21"/>
  <c r="X43" i="21"/>
  <c r="X44" i="21"/>
  <c r="X45" i="21"/>
  <c r="X46" i="21"/>
  <c r="X47" i="21"/>
  <c r="X2" i="21"/>
  <c r="W3" i="21"/>
  <c r="W4" i="21"/>
  <c r="W5" i="21"/>
  <c r="W6" i="21"/>
  <c r="W7" i="21"/>
  <c r="W8" i="21"/>
  <c r="W9" i="21"/>
  <c r="W10" i="21"/>
  <c r="W11" i="21"/>
  <c r="W12" i="21"/>
  <c r="W13" i="21"/>
  <c r="W14" i="21"/>
  <c r="W15" i="21"/>
  <c r="W16" i="21"/>
  <c r="W17" i="21"/>
  <c r="W18" i="21"/>
  <c r="W19" i="21"/>
  <c r="W20" i="21"/>
  <c r="W21" i="21"/>
  <c r="W22" i="21"/>
  <c r="W23" i="21"/>
  <c r="W24" i="21"/>
  <c r="W25" i="21"/>
  <c r="W26" i="21"/>
  <c r="W27" i="21"/>
  <c r="W28" i="21"/>
  <c r="W29" i="21"/>
  <c r="W30" i="21"/>
  <c r="W31" i="21"/>
  <c r="W32" i="21"/>
  <c r="W33" i="21"/>
  <c r="W34" i="21"/>
  <c r="W35" i="21"/>
  <c r="W36" i="21"/>
  <c r="W37" i="21"/>
  <c r="W38" i="21"/>
  <c r="W39" i="21"/>
  <c r="W40" i="21"/>
  <c r="W41" i="21"/>
  <c r="W42" i="21"/>
  <c r="W43" i="21"/>
  <c r="W44" i="21"/>
  <c r="W45" i="21"/>
  <c r="W46" i="21"/>
  <c r="W47" i="21"/>
  <c r="W2" i="21"/>
  <c r="V3" i="21"/>
  <c r="V4" i="21"/>
  <c r="V5" i="21"/>
  <c r="V6" i="21"/>
  <c r="V7" i="21"/>
  <c r="V8" i="21"/>
  <c r="V9" i="21"/>
  <c r="V10" i="21"/>
  <c r="V11" i="21"/>
  <c r="V12" i="21"/>
  <c r="V13" i="21"/>
  <c r="V14" i="21"/>
  <c r="V15" i="21"/>
  <c r="V16" i="21"/>
  <c r="V17" i="21"/>
  <c r="V18" i="21"/>
  <c r="V19" i="21"/>
  <c r="V20" i="21"/>
  <c r="V21" i="21"/>
  <c r="V22" i="21"/>
  <c r="V23" i="21"/>
  <c r="V24" i="21"/>
  <c r="V25" i="21"/>
  <c r="V26" i="21"/>
  <c r="V27" i="21"/>
  <c r="V28" i="21"/>
  <c r="V29" i="21"/>
  <c r="V30" i="21"/>
  <c r="V31" i="21"/>
  <c r="V32" i="21"/>
  <c r="V33" i="21"/>
  <c r="V34" i="21"/>
  <c r="V35" i="21"/>
  <c r="V36" i="21"/>
  <c r="V37" i="21"/>
  <c r="V38" i="21"/>
  <c r="V39" i="21"/>
  <c r="V40" i="21"/>
  <c r="V41" i="21"/>
  <c r="V42" i="21"/>
  <c r="V43" i="21"/>
  <c r="V44" i="21"/>
  <c r="AC44" i="21" s="1"/>
  <c r="AE44" i="21" s="1"/>
  <c r="V45" i="21"/>
  <c r="AC45" i="21" s="1"/>
  <c r="AE45" i="21" s="1"/>
  <c r="V46" i="21"/>
  <c r="V47" i="21"/>
  <c r="AC47" i="21" s="1"/>
  <c r="V2" i="21"/>
  <c r="R3" i="21"/>
  <c r="R4" i="21"/>
  <c r="R5" i="21"/>
  <c r="R6" i="21"/>
  <c r="R7" i="21"/>
  <c r="R8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43" i="21"/>
  <c r="R44" i="21"/>
  <c r="R45" i="21"/>
  <c r="R46" i="21"/>
  <c r="R47" i="21"/>
  <c r="R2" i="21"/>
  <c r="Q3" i="21"/>
  <c r="Q4" i="21"/>
  <c r="Q5" i="21"/>
  <c r="Q6" i="21"/>
  <c r="Q7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AD47" i="21" s="1"/>
  <c r="Q2" i="21"/>
  <c r="L100" i="17"/>
  <c r="L99" i="17"/>
  <c r="Q47" i="19"/>
  <c r="AD47" i="19" s="1"/>
  <c r="R47" i="19"/>
  <c r="V47" i="19"/>
  <c r="W47" i="19"/>
  <c r="X47" i="19"/>
  <c r="Y47" i="19"/>
  <c r="Z47" i="19"/>
  <c r="AA47" i="19"/>
  <c r="AB47" i="19"/>
  <c r="AE3" i="19"/>
  <c r="AE4" i="19"/>
  <c r="AE5" i="19"/>
  <c r="AE6" i="19"/>
  <c r="AE7" i="19"/>
  <c r="AE8" i="19"/>
  <c r="AE9" i="19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AE32" i="19"/>
  <c r="AE33" i="19"/>
  <c r="AE34" i="19"/>
  <c r="AE35" i="19"/>
  <c r="AE36" i="19"/>
  <c r="AE37" i="19"/>
  <c r="AE38" i="19"/>
  <c r="AE39" i="19"/>
  <c r="AE40" i="19"/>
  <c r="AE41" i="19"/>
  <c r="AE42" i="19"/>
  <c r="AE43" i="19"/>
  <c r="AE44" i="19"/>
  <c r="AE2" i="19"/>
  <c r="AD3" i="19"/>
  <c r="AD4" i="19"/>
  <c r="AD5" i="19"/>
  <c r="AD6" i="19"/>
  <c r="AD7" i="19"/>
  <c r="AD8" i="19"/>
  <c r="AD9" i="19"/>
  <c r="AD10" i="19"/>
  <c r="AD11" i="19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AD34" i="19"/>
  <c r="AD35" i="19"/>
  <c r="AD36" i="19"/>
  <c r="AD37" i="19"/>
  <c r="AD38" i="19"/>
  <c r="AD39" i="19"/>
  <c r="AD40" i="19"/>
  <c r="AD41" i="19"/>
  <c r="AD42" i="19"/>
  <c r="AD43" i="19"/>
  <c r="AD44" i="19"/>
  <c r="AD45" i="19"/>
  <c r="AD46" i="19"/>
  <c r="AD2" i="19"/>
  <c r="AC3" i="19"/>
  <c r="AC4" i="19"/>
  <c r="AC5" i="19"/>
  <c r="AC6" i="19"/>
  <c r="AC7" i="19"/>
  <c r="AC8" i="19"/>
  <c r="AC9" i="19"/>
  <c r="AC10" i="19"/>
  <c r="AC11" i="19"/>
  <c r="AC12" i="19"/>
  <c r="AC13" i="19"/>
  <c r="AC14" i="19"/>
  <c r="AC15" i="19"/>
  <c r="AC16" i="19"/>
  <c r="AC17" i="19"/>
  <c r="AC18" i="19"/>
  <c r="AC19" i="19"/>
  <c r="AC20" i="19"/>
  <c r="AC21" i="19"/>
  <c r="AC22" i="19"/>
  <c r="AC23" i="19"/>
  <c r="AC24" i="19"/>
  <c r="AC25" i="19"/>
  <c r="AC26" i="19"/>
  <c r="AC27" i="19"/>
  <c r="AC28" i="19"/>
  <c r="AC29" i="19"/>
  <c r="AC30" i="19"/>
  <c r="AC31" i="19"/>
  <c r="AC32" i="19"/>
  <c r="AC33" i="19"/>
  <c r="AC34" i="19"/>
  <c r="AC35" i="19"/>
  <c r="AC36" i="19"/>
  <c r="AC37" i="19"/>
  <c r="AC38" i="19"/>
  <c r="AC39" i="19"/>
  <c r="AC40" i="19"/>
  <c r="AC41" i="19"/>
  <c r="AC42" i="19"/>
  <c r="AC43" i="19"/>
  <c r="AC44" i="19"/>
  <c r="AC2" i="19"/>
  <c r="AB46" i="19"/>
  <c r="AB45" i="19"/>
  <c r="AB44" i="19"/>
  <c r="AB43" i="19"/>
  <c r="AB42" i="19"/>
  <c r="AB41" i="19"/>
  <c r="AB40" i="19"/>
  <c r="AB39" i="19"/>
  <c r="AB38" i="19"/>
  <c r="AB37" i="19"/>
  <c r="AB36" i="19"/>
  <c r="AB35" i="19"/>
  <c r="AB34" i="19"/>
  <c r="AB33" i="19"/>
  <c r="AB32" i="19"/>
  <c r="AB31" i="19"/>
  <c r="AB30" i="19"/>
  <c r="AB29" i="19"/>
  <c r="AB28" i="19"/>
  <c r="AB27" i="19"/>
  <c r="AB26" i="19"/>
  <c r="AB25" i="19"/>
  <c r="AB24" i="19"/>
  <c r="AB23" i="19"/>
  <c r="AB22" i="19"/>
  <c r="AB21" i="19"/>
  <c r="AB20" i="19"/>
  <c r="AB19" i="19"/>
  <c r="AB18" i="19"/>
  <c r="AB17" i="19"/>
  <c r="AB16" i="19"/>
  <c r="AB15" i="19"/>
  <c r="AB14" i="19"/>
  <c r="AB13" i="19"/>
  <c r="AB12" i="19"/>
  <c r="AB11" i="19"/>
  <c r="AB10" i="19"/>
  <c r="AB9" i="19"/>
  <c r="AB8" i="19"/>
  <c r="AB7" i="19"/>
  <c r="AB6" i="19"/>
  <c r="AB5" i="19"/>
  <c r="AB4" i="19"/>
  <c r="AB3" i="19"/>
  <c r="AB2" i="19"/>
  <c r="AA3" i="19"/>
  <c r="AA4" i="19"/>
  <c r="AA5" i="19"/>
  <c r="AA6" i="19"/>
  <c r="AA7" i="19"/>
  <c r="AA8" i="19"/>
  <c r="AA9" i="19"/>
  <c r="AA10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2" i="19"/>
  <c r="Z3" i="19"/>
  <c r="Z4" i="19"/>
  <c r="Z5" i="19"/>
  <c r="Z6" i="19"/>
  <c r="Z7" i="19"/>
  <c r="Z8" i="19"/>
  <c r="Z9" i="19"/>
  <c r="Z10" i="19"/>
  <c r="Z11" i="19"/>
  <c r="Z12" i="19"/>
  <c r="Z13" i="19"/>
  <c r="Z14" i="19"/>
  <c r="Z15" i="19"/>
  <c r="Z16" i="19"/>
  <c r="Z17" i="19"/>
  <c r="Z18" i="19"/>
  <c r="Z19" i="19"/>
  <c r="Z20" i="19"/>
  <c r="Z21" i="19"/>
  <c r="Z22" i="19"/>
  <c r="Z23" i="19"/>
  <c r="Z24" i="19"/>
  <c r="Z25" i="19"/>
  <c r="Z26" i="19"/>
  <c r="Z27" i="19"/>
  <c r="Z28" i="19"/>
  <c r="Z29" i="19"/>
  <c r="Z30" i="19"/>
  <c r="Z31" i="19"/>
  <c r="Z32" i="19"/>
  <c r="Z33" i="19"/>
  <c r="Z34" i="19"/>
  <c r="Z35" i="19"/>
  <c r="Z36" i="19"/>
  <c r="Z37" i="19"/>
  <c r="Z38" i="19"/>
  <c r="Z39" i="19"/>
  <c r="Z40" i="19"/>
  <c r="Z41" i="19"/>
  <c r="Z42" i="19"/>
  <c r="Z43" i="19"/>
  <c r="Z44" i="19"/>
  <c r="Z45" i="19"/>
  <c r="Z46" i="19"/>
  <c r="Z2" i="19"/>
  <c r="Y3" i="19"/>
  <c r="Y4" i="19"/>
  <c r="Y5" i="19"/>
  <c r="Y6" i="19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Y45" i="19"/>
  <c r="Y46" i="19"/>
  <c r="Y2" i="19"/>
  <c r="X46" i="19"/>
  <c r="X45" i="19"/>
  <c r="X44" i="19"/>
  <c r="X43" i="19"/>
  <c r="X42" i="19"/>
  <c r="X41" i="19"/>
  <c r="X40" i="19"/>
  <c r="X39" i="19"/>
  <c r="X38" i="19"/>
  <c r="X37" i="19"/>
  <c r="X36" i="19"/>
  <c r="X35" i="19"/>
  <c r="X34" i="19"/>
  <c r="X33" i="19"/>
  <c r="X32" i="19"/>
  <c r="X31" i="19"/>
  <c r="X30" i="19"/>
  <c r="X29" i="19"/>
  <c r="X28" i="19"/>
  <c r="X27" i="19"/>
  <c r="X26" i="19"/>
  <c r="X25" i="19"/>
  <c r="X24" i="19"/>
  <c r="X23" i="19"/>
  <c r="X22" i="19"/>
  <c r="X21" i="19"/>
  <c r="X20" i="19"/>
  <c r="X19" i="19"/>
  <c r="X18" i="19"/>
  <c r="X17" i="19"/>
  <c r="X16" i="19"/>
  <c r="X15" i="19"/>
  <c r="X14" i="19"/>
  <c r="X13" i="19"/>
  <c r="X12" i="19"/>
  <c r="X11" i="19"/>
  <c r="X10" i="19"/>
  <c r="X9" i="19"/>
  <c r="X8" i="19"/>
  <c r="X7" i="19"/>
  <c r="X6" i="19"/>
  <c r="X5" i="19"/>
  <c r="X4" i="19"/>
  <c r="X3" i="19"/>
  <c r="X2" i="19"/>
  <c r="W3" i="19"/>
  <c r="W4" i="19"/>
  <c r="W5" i="19"/>
  <c r="W6" i="19"/>
  <c r="W7" i="19"/>
  <c r="W8" i="19"/>
  <c r="W9" i="19"/>
  <c r="W10" i="19"/>
  <c r="W11" i="19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27" i="19"/>
  <c r="W28" i="19"/>
  <c r="W29" i="19"/>
  <c r="W30" i="19"/>
  <c r="W31" i="19"/>
  <c r="W32" i="19"/>
  <c r="W33" i="19"/>
  <c r="W34" i="19"/>
  <c r="W35" i="19"/>
  <c r="W36" i="19"/>
  <c r="W37" i="19"/>
  <c r="W38" i="19"/>
  <c r="W39" i="19"/>
  <c r="W40" i="19"/>
  <c r="W41" i="19"/>
  <c r="W42" i="19"/>
  <c r="W43" i="19"/>
  <c r="W44" i="19"/>
  <c r="W45" i="19"/>
  <c r="W46" i="19"/>
  <c r="W2" i="19"/>
  <c r="V3" i="19"/>
  <c r="V4" i="19"/>
  <c r="V5" i="19"/>
  <c r="V6" i="19"/>
  <c r="V7" i="19"/>
  <c r="V8" i="19"/>
  <c r="V9" i="19"/>
  <c r="V10" i="19"/>
  <c r="V11" i="19"/>
  <c r="V12" i="19"/>
  <c r="V13" i="19"/>
  <c r="V14" i="19"/>
  <c r="V15" i="19"/>
  <c r="V16" i="19"/>
  <c r="V17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V32" i="19"/>
  <c r="V33" i="19"/>
  <c r="V34" i="19"/>
  <c r="V35" i="19"/>
  <c r="V36" i="19"/>
  <c r="V37" i="19"/>
  <c r="V38" i="19"/>
  <c r="V39" i="19"/>
  <c r="V40" i="19"/>
  <c r="V41" i="19"/>
  <c r="V42" i="19"/>
  <c r="V43" i="19"/>
  <c r="V44" i="19"/>
  <c r="V45" i="19"/>
  <c r="AC45" i="19" s="1"/>
  <c r="AE45" i="19" s="1"/>
  <c r="V46" i="19"/>
  <c r="V2" i="19"/>
  <c r="Q46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2" i="19"/>
  <c r="Q3" i="19"/>
  <c r="Q4" i="19"/>
  <c r="Q5" i="19"/>
  <c r="Q6" i="19"/>
  <c r="Q7" i="19"/>
  <c r="Q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2" i="19"/>
  <c r="L98" i="17"/>
  <c r="L97" i="17"/>
  <c r="L96" i="17"/>
  <c r="X96" i="17" s="1"/>
  <c r="AC96" i="17" s="1"/>
  <c r="AE96" i="17" s="1"/>
  <c r="L93" i="17"/>
  <c r="L92" i="17"/>
  <c r="L91" i="17"/>
  <c r="AE3" i="17"/>
  <c r="AE4" i="17"/>
  <c r="AE5" i="17"/>
  <c r="AE6" i="17"/>
  <c r="AE7" i="17"/>
  <c r="AE8" i="17"/>
  <c r="AE9" i="17"/>
  <c r="AE10" i="17"/>
  <c r="AE11" i="17"/>
  <c r="AE12" i="17"/>
  <c r="AE13" i="17"/>
  <c r="AE14" i="17"/>
  <c r="AE15" i="17"/>
  <c r="AE16" i="17"/>
  <c r="AE17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E50" i="17"/>
  <c r="AE51" i="17"/>
  <c r="AE52" i="17"/>
  <c r="AE53" i="17"/>
  <c r="AE54" i="17"/>
  <c r="AE55" i="17"/>
  <c r="AE56" i="17"/>
  <c r="AE57" i="17"/>
  <c r="AE58" i="17"/>
  <c r="AE59" i="17"/>
  <c r="AE60" i="17"/>
  <c r="AE61" i="17"/>
  <c r="AE62" i="17"/>
  <c r="AE63" i="17"/>
  <c r="AE64" i="17"/>
  <c r="AE65" i="17"/>
  <c r="AE66" i="17"/>
  <c r="AE67" i="17"/>
  <c r="AE68" i="17"/>
  <c r="AE69" i="17"/>
  <c r="AE70" i="17"/>
  <c r="AE71" i="17"/>
  <c r="AE72" i="17"/>
  <c r="AE73" i="17"/>
  <c r="AE74" i="17"/>
  <c r="AE75" i="17"/>
  <c r="AE76" i="17"/>
  <c r="AE77" i="17"/>
  <c r="AE78" i="17"/>
  <c r="AE79" i="17"/>
  <c r="AE80" i="17"/>
  <c r="AE81" i="17"/>
  <c r="AE82" i="17"/>
  <c r="AE83" i="17"/>
  <c r="AE84" i="17"/>
  <c r="AE85" i="17"/>
  <c r="AE86" i="17"/>
  <c r="AE87" i="17"/>
  <c r="AE88" i="17"/>
  <c r="AE89" i="17"/>
  <c r="AE90" i="17"/>
  <c r="AE2" i="17"/>
  <c r="AD3" i="17"/>
  <c r="AD4" i="17"/>
  <c r="AD5" i="17"/>
  <c r="AD6" i="17"/>
  <c r="AD7" i="17"/>
  <c r="AD8" i="17"/>
  <c r="AD9" i="17"/>
  <c r="AD10" i="17"/>
  <c r="AD11" i="17"/>
  <c r="AD12" i="17"/>
  <c r="AD13" i="17"/>
  <c r="AD14" i="17"/>
  <c r="AD15" i="17"/>
  <c r="AD16" i="17"/>
  <c r="AD17" i="17"/>
  <c r="AD18" i="17"/>
  <c r="AD19" i="17"/>
  <c r="AD20" i="17"/>
  <c r="AD21" i="17"/>
  <c r="AD22" i="17"/>
  <c r="AD23" i="17"/>
  <c r="AD24" i="17"/>
  <c r="AD25" i="17"/>
  <c r="AD26" i="17"/>
  <c r="AD27" i="17"/>
  <c r="AD28" i="17"/>
  <c r="AD29" i="17"/>
  <c r="AD30" i="17"/>
  <c r="AD31" i="17"/>
  <c r="AD32" i="17"/>
  <c r="AD33" i="17"/>
  <c r="AD34" i="17"/>
  <c r="AD35" i="17"/>
  <c r="AD36" i="17"/>
  <c r="AD37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D55" i="17"/>
  <c r="AD56" i="17"/>
  <c r="AD57" i="17"/>
  <c r="AD58" i="17"/>
  <c r="AD59" i="17"/>
  <c r="AD60" i="17"/>
  <c r="AD61" i="17"/>
  <c r="AD62" i="17"/>
  <c r="AD63" i="17"/>
  <c r="AD64" i="17"/>
  <c r="AD65" i="17"/>
  <c r="AD66" i="17"/>
  <c r="AD67" i="17"/>
  <c r="AD68" i="17"/>
  <c r="AD69" i="17"/>
  <c r="AD70" i="17"/>
  <c r="AD71" i="17"/>
  <c r="AD72" i="17"/>
  <c r="AD73" i="17"/>
  <c r="AD74" i="17"/>
  <c r="AD75" i="17"/>
  <c r="AD76" i="17"/>
  <c r="AD77" i="17"/>
  <c r="AD78" i="17"/>
  <c r="AD79" i="17"/>
  <c r="AD80" i="17"/>
  <c r="AD81" i="17"/>
  <c r="AD82" i="17"/>
  <c r="AD83" i="17"/>
  <c r="AD84" i="17"/>
  <c r="AD85" i="17"/>
  <c r="AD86" i="17"/>
  <c r="AD87" i="17"/>
  <c r="AD88" i="17"/>
  <c r="AD89" i="17"/>
  <c r="AD90" i="17"/>
  <c r="AD91" i="17"/>
  <c r="AD92" i="17"/>
  <c r="AD93" i="17"/>
  <c r="AD94" i="17"/>
  <c r="AD95" i="17"/>
  <c r="AD96" i="17"/>
  <c r="AD97" i="17"/>
  <c r="AD2" i="17"/>
  <c r="AC3" i="17"/>
  <c r="AC4" i="17"/>
  <c r="AC5" i="17"/>
  <c r="AC6" i="17"/>
  <c r="AC7" i="17"/>
  <c r="AC8" i="17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8" i="17"/>
  <c r="AC49" i="17"/>
  <c r="AC50" i="17"/>
  <c r="AC51" i="17"/>
  <c r="AC52" i="17"/>
  <c r="AC53" i="17"/>
  <c r="AC54" i="17"/>
  <c r="AC55" i="17"/>
  <c r="AC56" i="17"/>
  <c r="AC57" i="17"/>
  <c r="AC58" i="17"/>
  <c r="AC59" i="17"/>
  <c r="AC60" i="17"/>
  <c r="AC61" i="17"/>
  <c r="AC62" i="17"/>
  <c r="AC63" i="17"/>
  <c r="AC64" i="17"/>
  <c r="AC65" i="17"/>
  <c r="AC66" i="17"/>
  <c r="AC67" i="17"/>
  <c r="AC68" i="17"/>
  <c r="AC69" i="17"/>
  <c r="AC70" i="17"/>
  <c r="AC71" i="17"/>
  <c r="AC72" i="17"/>
  <c r="AC73" i="17"/>
  <c r="AC74" i="17"/>
  <c r="AC75" i="17"/>
  <c r="AC76" i="17"/>
  <c r="AC77" i="17"/>
  <c r="AC78" i="17"/>
  <c r="AC79" i="17"/>
  <c r="AC80" i="17"/>
  <c r="AC81" i="17"/>
  <c r="AC82" i="17"/>
  <c r="AC83" i="17"/>
  <c r="AC84" i="17"/>
  <c r="AC85" i="17"/>
  <c r="AC86" i="17"/>
  <c r="AC87" i="17"/>
  <c r="AC88" i="17"/>
  <c r="AC89" i="17"/>
  <c r="AC90" i="17"/>
  <c r="AC2" i="17"/>
  <c r="AA3" i="17"/>
  <c r="AA4" i="17"/>
  <c r="AA5" i="17"/>
  <c r="AA6" i="17"/>
  <c r="AA7" i="17"/>
  <c r="AA8" i="17"/>
  <c r="AA9" i="17"/>
  <c r="AA10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1" i="17"/>
  <c r="AA82" i="17"/>
  <c r="AA83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2" i="17"/>
  <c r="Z3" i="17"/>
  <c r="Z4" i="17"/>
  <c r="Z5" i="17"/>
  <c r="Z6" i="17"/>
  <c r="Z7" i="17"/>
  <c r="Z8" i="17"/>
  <c r="Z9" i="17"/>
  <c r="Z10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Z23" i="17"/>
  <c r="Z24" i="17"/>
  <c r="Z25" i="17"/>
  <c r="Z26" i="17"/>
  <c r="Z27" i="17"/>
  <c r="Z28" i="17"/>
  <c r="Z29" i="17"/>
  <c r="Z30" i="17"/>
  <c r="Z31" i="17"/>
  <c r="Z32" i="17"/>
  <c r="Z33" i="17"/>
  <c r="Z34" i="17"/>
  <c r="Z35" i="17"/>
  <c r="Z36" i="17"/>
  <c r="Z37" i="17"/>
  <c r="Z38" i="17"/>
  <c r="Z39" i="17"/>
  <c r="Z40" i="17"/>
  <c r="Z41" i="17"/>
  <c r="Z42" i="17"/>
  <c r="Z43" i="17"/>
  <c r="Z44" i="17"/>
  <c r="Z45" i="17"/>
  <c r="Z46" i="17"/>
  <c r="Z47" i="17"/>
  <c r="Z48" i="17"/>
  <c r="Z49" i="17"/>
  <c r="Z50" i="17"/>
  <c r="Z51" i="17"/>
  <c r="Z52" i="17"/>
  <c r="Z53" i="17"/>
  <c r="Z54" i="17"/>
  <c r="Z55" i="17"/>
  <c r="Z56" i="17"/>
  <c r="Z57" i="17"/>
  <c r="Z58" i="17"/>
  <c r="Z59" i="17"/>
  <c r="Z60" i="17"/>
  <c r="Z61" i="17"/>
  <c r="Z62" i="17"/>
  <c r="Z63" i="17"/>
  <c r="Z64" i="17"/>
  <c r="Z65" i="17"/>
  <c r="Z66" i="17"/>
  <c r="Z67" i="17"/>
  <c r="Z68" i="17"/>
  <c r="Z69" i="17"/>
  <c r="Z70" i="17"/>
  <c r="Z71" i="17"/>
  <c r="Z72" i="17"/>
  <c r="Z73" i="17"/>
  <c r="Z74" i="17"/>
  <c r="Z75" i="17"/>
  <c r="Z76" i="17"/>
  <c r="Z77" i="17"/>
  <c r="Z78" i="17"/>
  <c r="Z79" i="17"/>
  <c r="Z80" i="17"/>
  <c r="Z81" i="17"/>
  <c r="Z82" i="17"/>
  <c r="Z83" i="17"/>
  <c r="Z84" i="17"/>
  <c r="Z85" i="17"/>
  <c r="Z86" i="17"/>
  <c r="Z87" i="17"/>
  <c r="Z88" i="17"/>
  <c r="Z89" i="17"/>
  <c r="Z90" i="17"/>
  <c r="Z91" i="17"/>
  <c r="Z92" i="17"/>
  <c r="Z93" i="17"/>
  <c r="Z94" i="17"/>
  <c r="Z95" i="17"/>
  <c r="Z96" i="17"/>
  <c r="Z97" i="17"/>
  <c r="Z98" i="17"/>
  <c r="Z99" i="17"/>
  <c r="Z100" i="17"/>
  <c r="Z2" i="17"/>
  <c r="Y3" i="17"/>
  <c r="Y4" i="17"/>
  <c r="Y5" i="17"/>
  <c r="Y6" i="17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Y55" i="17"/>
  <c r="Y56" i="17"/>
  <c r="Y57" i="17"/>
  <c r="Y58" i="17"/>
  <c r="Y59" i="17"/>
  <c r="Y60" i="17"/>
  <c r="Y61" i="17"/>
  <c r="Y62" i="17"/>
  <c r="Y63" i="17"/>
  <c r="Y64" i="17"/>
  <c r="Y65" i="17"/>
  <c r="Y66" i="17"/>
  <c r="Y67" i="17"/>
  <c r="Y68" i="17"/>
  <c r="Y69" i="17"/>
  <c r="Y70" i="17"/>
  <c r="Y71" i="17"/>
  <c r="Y72" i="17"/>
  <c r="Y73" i="17"/>
  <c r="Y74" i="17"/>
  <c r="Y75" i="17"/>
  <c r="Y76" i="17"/>
  <c r="Y77" i="17"/>
  <c r="Y78" i="17"/>
  <c r="Y79" i="17"/>
  <c r="Y80" i="17"/>
  <c r="Y81" i="17"/>
  <c r="Y82" i="17"/>
  <c r="Y83" i="17"/>
  <c r="Y84" i="17"/>
  <c r="Y85" i="17"/>
  <c r="Y86" i="17"/>
  <c r="Y87" i="17"/>
  <c r="Y88" i="17"/>
  <c r="Y89" i="17"/>
  <c r="Y90" i="17"/>
  <c r="Y91" i="17"/>
  <c r="Y92" i="17"/>
  <c r="Y93" i="17"/>
  <c r="Y94" i="17"/>
  <c r="Y95" i="17"/>
  <c r="Y96" i="17"/>
  <c r="Y97" i="17"/>
  <c r="Y98" i="17"/>
  <c r="Y99" i="17"/>
  <c r="Y100" i="17"/>
  <c r="Y2" i="17"/>
  <c r="X3" i="17"/>
  <c r="X4" i="17"/>
  <c r="X5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63" i="17"/>
  <c r="X64" i="17"/>
  <c r="X65" i="17"/>
  <c r="X66" i="17"/>
  <c r="X67" i="17"/>
  <c r="X68" i="17"/>
  <c r="X69" i="17"/>
  <c r="X70" i="17"/>
  <c r="X71" i="17"/>
  <c r="X72" i="17"/>
  <c r="X73" i="17"/>
  <c r="X74" i="17"/>
  <c r="X75" i="17"/>
  <c r="X76" i="17"/>
  <c r="X77" i="17"/>
  <c r="X78" i="17"/>
  <c r="X79" i="17"/>
  <c r="X80" i="17"/>
  <c r="X81" i="17"/>
  <c r="X82" i="17"/>
  <c r="X83" i="17"/>
  <c r="X84" i="17"/>
  <c r="X85" i="17"/>
  <c r="X86" i="17"/>
  <c r="X87" i="17"/>
  <c r="X88" i="17"/>
  <c r="X89" i="17"/>
  <c r="X90" i="17"/>
  <c r="X91" i="17"/>
  <c r="AC91" i="17" s="1"/>
  <c r="AE91" i="17" s="1"/>
  <c r="X92" i="17"/>
  <c r="X93" i="17"/>
  <c r="AC93" i="17" s="1"/>
  <c r="AE93" i="17" s="1"/>
  <c r="X94" i="17"/>
  <c r="AC94" i="17" s="1"/>
  <c r="AE94" i="17" s="1"/>
  <c r="X95" i="17"/>
  <c r="AC95" i="17" s="1"/>
  <c r="AE95" i="17" s="1"/>
  <c r="X97" i="17"/>
  <c r="X98" i="17"/>
  <c r="X99" i="17"/>
  <c r="X100" i="17"/>
  <c r="X2" i="17"/>
  <c r="W3" i="17"/>
  <c r="W4" i="17"/>
  <c r="W5" i="17"/>
  <c r="W6" i="17"/>
  <c r="W7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W59" i="17"/>
  <c r="W60" i="17"/>
  <c r="W61" i="17"/>
  <c r="W62" i="17"/>
  <c r="W63" i="17"/>
  <c r="W64" i="17"/>
  <c r="W65" i="17"/>
  <c r="W66" i="17"/>
  <c r="W67" i="17"/>
  <c r="W68" i="17"/>
  <c r="W69" i="17"/>
  <c r="W70" i="17"/>
  <c r="W71" i="17"/>
  <c r="W72" i="17"/>
  <c r="W73" i="17"/>
  <c r="W74" i="17"/>
  <c r="W75" i="17"/>
  <c r="W76" i="17"/>
  <c r="W77" i="17"/>
  <c r="W78" i="17"/>
  <c r="W79" i="17"/>
  <c r="W80" i="17"/>
  <c r="W81" i="17"/>
  <c r="W82" i="17"/>
  <c r="W83" i="17"/>
  <c r="W84" i="17"/>
  <c r="W85" i="17"/>
  <c r="W86" i="17"/>
  <c r="W87" i="17"/>
  <c r="W88" i="17"/>
  <c r="W89" i="17"/>
  <c r="W90" i="17"/>
  <c r="W91" i="17"/>
  <c r="W92" i="17"/>
  <c r="W93" i="17"/>
  <c r="W94" i="17"/>
  <c r="W95" i="17"/>
  <c r="W96" i="17"/>
  <c r="W97" i="17"/>
  <c r="W98" i="17"/>
  <c r="W99" i="17"/>
  <c r="W100" i="17"/>
  <c r="W2" i="17"/>
  <c r="V3" i="17"/>
  <c r="V4" i="17"/>
  <c r="V5" i="17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64" i="17"/>
  <c r="V65" i="17"/>
  <c r="V66" i="17"/>
  <c r="V67" i="17"/>
  <c r="V68" i="17"/>
  <c r="V69" i="17"/>
  <c r="V70" i="17"/>
  <c r="V71" i="17"/>
  <c r="V72" i="17"/>
  <c r="V73" i="17"/>
  <c r="V74" i="17"/>
  <c r="V75" i="17"/>
  <c r="V76" i="17"/>
  <c r="V77" i="17"/>
  <c r="V78" i="17"/>
  <c r="V79" i="17"/>
  <c r="V80" i="17"/>
  <c r="V81" i="17"/>
  <c r="V82" i="17"/>
  <c r="V83" i="17"/>
  <c r="V84" i="17"/>
  <c r="V85" i="17"/>
  <c r="V86" i="17"/>
  <c r="V87" i="17"/>
  <c r="V88" i="17"/>
  <c r="V89" i="17"/>
  <c r="V90" i="17"/>
  <c r="V91" i="17"/>
  <c r="V92" i="17"/>
  <c r="V93" i="17"/>
  <c r="V94" i="17"/>
  <c r="V95" i="17"/>
  <c r="V96" i="17"/>
  <c r="V97" i="17"/>
  <c r="V98" i="17"/>
  <c r="V99" i="17"/>
  <c r="V100" i="17"/>
  <c r="V2" i="17"/>
  <c r="R3" i="17"/>
  <c r="R4" i="17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2" i="17"/>
  <c r="Q3" i="17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AD98" i="17" s="1"/>
  <c r="Q99" i="17"/>
  <c r="AD99" i="17" s="1"/>
  <c r="Q100" i="17"/>
  <c r="AD100" i="17" s="1"/>
  <c r="Q2" i="17"/>
  <c r="AE47" i="21" l="1"/>
  <c r="AC97" i="17"/>
  <c r="AE97" i="17" s="1"/>
  <c r="AC47" i="19"/>
  <c r="AC46" i="19"/>
  <c r="AE46" i="19" s="1"/>
  <c r="AE47" i="19"/>
  <c r="AC100" i="17"/>
  <c r="AE100" i="17" s="1"/>
  <c r="AC99" i="17"/>
  <c r="AE99" i="17" s="1"/>
  <c r="AC98" i="17"/>
  <c r="AE98" i="17" s="1"/>
  <c r="AC92" i="17"/>
  <c r="AE92" i="17" s="1"/>
  <c r="Q100" i="16"/>
  <c r="AD100" i="16" s="1"/>
  <c r="R100" i="16"/>
  <c r="V100" i="16"/>
  <c r="W100" i="16"/>
  <c r="X100" i="16"/>
  <c r="Y100" i="16"/>
  <c r="Z100" i="16"/>
  <c r="AA100" i="16"/>
  <c r="AE3" i="16"/>
  <c r="AE4" i="16"/>
  <c r="AE5" i="16"/>
  <c r="AE6" i="16"/>
  <c r="AE7" i="16"/>
  <c r="AE8" i="16"/>
  <c r="AE9" i="16"/>
  <c r="AE10" i="16"/>
  <c r="AE11" i="16"/>
  <c r="AE12" i="16"/>
  <c r="AE13" i="16"/>
  <c r="AE14" i="16"/>
  <c r="AE15" i="16"/>
  <c r="AE16" i="16"/>
  <c r="AE17" i="16"/>
  <c r="AE18" i="16"/>
  <c r="AE19" i="16"/>
  <c r="AE20" i="16"/>
  <c r="AE21" i="16"/>
  <c r="AE22" i="16"/>
  <c r="AE23" i="16"/>
  <c r="AE24" i="16"/>
  <c r="AE25" i="16"/>
  <c r="AE26" i="16"/>
  <c r="AE27" i="16"/>
  <c r="AE28" i="16"/>
  <c r="AE29" i="16"/>
  <c r="AE30" i="16"/>
  <c r="AE31" i="16"/>
  <c r="AE32" i="16"/>
  <c r="AE33" i="16"/>
  <c r="AE34" i="16"/>
  <c r="AE35" i="16"/>
  <c r="AE36" i="16"/>
  <c r="AE37" i="16"/>
  <c r="AE38" i="16"/>
  <c r="AE39" i="16"/>
  <c r="AE40" i="16"/>
  <c r="AE41" i="16"/>
  <c r="AE42" i="16"/>
  <c r="AE43" i="16"/>
  <c r="AE44" i="16"/>
  <c r="AE45" i="16"/>
  <c r="AE46" i="16"/>
  <c r="AE47" i="16"/>
  <c r="AE48" i="16"/>
  <c r="AE49" i="16"/>
  <c r="AE50" i="16"/>
  <c r="AE51" i="16"/>
  <c r="AE52" i="16"/>
  <c r="AE53" i="16"/>
  <c r="AE54" i="16"/>
  <c r="AE55" i="16"/>
  <c r="AE56" i="16"/>
  <c r="AE57" i="16"/>
  <c r="AE58" i="16"/>
  <c r="AE59" i="16"/>
  <c r="AE60" i="16"/>
  <c r="AE61" i="16"/>
  <c r="AE62" i="16"/>
  <c r="AE63" i="16"/>
  <c r="AE64" i="16"/>
  <c r="AE65" i="16"/>
  <c r="AE66" i="16"/>
  <c r="AE67" i="16"/>
  <c r="AE68" i="16"/>
  <c r="AE69" i="16"/>
  <c r="AE70" i="16"/>
  <c r="AE71" i="16"/>
  <c r="AE72" i="16"/>
  <c r="AE73" i="16"/>
  <c r="AE74" i="16"/>
  <c r="AE75" i="16"/>
  <c r="AE76" i="16"/>
  <c r="AE77" i="16"/>
  <c r="AE78" i="16"/>
  <c r="AE79" i="16"/>
  <c r="AE80" i="16"/>
  <c r="AE81" i="16"/>
  <c r="AE82" i="16"/>
  <c r="AE83" i="16"/>
  <c r="AE84" i="16"/>
  <c r="AE85" i="16"/>
  <c r="AE86" i="16"/>
  <c r="AE87" i="16"/>
  <c r="AE88" i="16"/>
  <c r="AE89" i="16"/>
  <c r="AE90" i="16"/>
  <c r="AE91" i="16"/>
  <c r="AE92" i="16"/>
  <c r="AE93" i="16"/>
  <c r="AE94" i="16"/>
  <c r="AE95" i="16"/>
  <c r="AE2" i="16"/>
  <c r="AD3" i="16"/>
  <c r="AD4" i="16"/>
  <c r="AD5" i="16"/>
  <c r="AD6" i="16"/>
  <c r="AD7" i="16"/>
  <c r="AD8" i="16"/>
  <c r="AD9" i="16"/>
  <c r="AD10" i="16"/>
  <c r="AD11" i="16"/>
  <c r="AD12" i="16"/>
  <c r="AD13" i="16"/>
  <c r="AD14" i="16"/>
  <c r="AD15" i="16"/>
  <c r="AD16" i="16"/>
  <c r="AD17" i="16"/>
  <c r="AD18" i="16"/>
  <c r="AD19" i="16"/>
  <c r="AD20" i="16"/>
  <c r="AD21" i="16"/>
  <c r="AD22" i="16"/>
  <c r="AD23" i="16"/>
  <c r="AD24" i="16"/>
  <c r="AD25" i="16"/>
  <c r="AD26" i="16"/>
  <c r="AD27" i="16"/>
  <c r="AD28" i="16"/>
  <c r="AD29" i="16"/>
  <c r="AD30" i="16"/>
  <c r="AD31" i="16"/>
  <c r="AD32" i="16"/>
  <c r="AD33" i="16"/>
  <c r="AD34" i="16"/>
  <c r="AD35" i="16"/>
  <c r="AD36" i="16"/>
  <c r="AD37" i="16"/>
  <c r="AD38" i="16"/>
  <c r="AD39" i="16"/>
  <c r="AD40" i="16"/>
  <c r="AD41" i="16"/>
  <c r="AD42" i="16"/>
  <c r="AD43" i="16"/>
  <c r="AD44" i="16"/>
  <c r="AD45" i="16"/>
  <c r="AD46" i="16"/>
  <c r="AD47" i="16"/>
  <c r="AD48" i="16"/>
  <c r="AD49" i="16"/>
  <c r="AD50" i="16"/>
  <c r="AD51" i="16"/>
  <c r="AD52" i="16"/>
  <c r="AD53" i="16"/>
  <c r="AD54" i="16"/>
  <c r="AD55" i="16"/>
  <c r="AD56" i="16"/>
  <c r="AD57" i="16"/>
  <c r="AD58" i="16"/>
  <c r="AD59" i="16"/>
  <c r="AD60" i="16"/>
  <c r="AD61" i="16"/>
  <c r="AD62" i="16"/>
  <c r="AD63" i="16"/>
  <c r="AD64" i="16"/>
  <c r="AD65" i="16"/>
  <c r="AD66" i="16"/>
  <c r="AD67" i="16"/>
  <c r="AD68" i="16"/>
  <c r="AD69" i="16"/>
  <c r="AD70" i="16"/>
  <c r="AD71" i="16"/>
  <c r="AD72" i="16"/>
  <c r="AD73" i="16"/>
  <c r="AD74" i="16"/>
  <c r="AD75" i="16"/>
  <c r="AD76" i="16"/>
  <c r="AD77" i="16"/>
  <c r="AD78" i="16"/>
  <c r="AD79" i="16"/>
  <c r="AD80" i="16"/>
  <c r="AD81" i="16"/>
  <c r="AD82" i="16"/>
  <c r="AD83" i="16"/>
  <c r="AD84" i="16"/>
  <c r="AD85" i="16"/>
  <c r="AD86" i="16"/>
  <c r="AD87" i="16"/>
  <c r="AD88" i="16"/>
  <c r="AD89" i="16"/>
  <c r="AD90" i="16"/>
  <c r="AD91" i="16"/>
  <c r="AD92" i="16"/>
  <c r="AD93" i="16"/>
  <c r="AD94" i="16"/>
  <c r="AD95" i="16"/>
  <c r="AD96" i="16"/>
  <c r="AD97" i="16"/>
  <c r="AD98" i="16"/>
  <c r="AD99" i="16"/>
  <c r="AD2" i="16"/>
  <c r="AC96" i="16"/>
  <c r="AE96" i="16" s="1"/>
  <c r="AC95" i="16"/>
  <c r="AC94" i="16"/>
  <c r="AC93" i="16"/>
  <c r="AC92" i="16"/>
  <c r="AC91" i="16"/>
  <c r="AC90" i="16"/>
  <c r="AC89" i="16"/>
  <c r="AC88" i="16"/>
  <c r="AC87" i="16"/>
  <c r="AC86" i="16"/>
  <c r="AC85" i="16"/>
  <c r="AC84" i="16"/>
  <c r="AC83" i="16"/>
  <c r="AC82" i="16"/>
  <c r="AC81" i="16"/>
  <c r="AC80" i="16"/>
  <c r="AC79" i="16"/>
  <c r="AC78" i="16"/>
  <c r="AC77" i="16"/>
  <c r="AC76" i="16"/>
  <c r="AC75" i="16"/>
  <c r="AC74" i="16"/>
  <c r="AC73" i="16"/>
  <c r="AC72" i="16"/>
  <c r="AC71" i="16"/>
  <c r="AC70" i="16"/>
  <c r="AC69" i="16"/>
  <c r="AC68" i="16"/>
  <c r="AC67" i="16"/>
  <c r="AC66" i="16"/>
  <c r="AC65" i="16"/>
  <c r="AC64" i="16"/>
  <c r="AC63" i="16"/>
  <c r="AC62" i="16"/>
  <c r="AC61" i="16"/>
  <c r="AC60" i="16"/>
  <c r="AC59" i="16"/>
  <c r="AC58" i="16"/>
  <c r="AC57" i="16"/>
  <c r="AC56" i="16"/>
  <c r="AC55" i="16"/>
  <c r="AC54" i="16"/>
  <c r="AC53" i="16"/>
  <c r="AC52" i="16"/>
  <c r="AC51" i="16"/>
  <c r="AC50" i="16"/>
  <c r="AC49" i="16"/>
  <c r="AC48" i="16"/>
  <c r="AC47" i="16"/>
  <c r="AC46" i="16"/>
  <c r="AC45" i="16"/>
  <c r="AC44" i="16"/>
  <c r="AC43" i="16"/>
  <c r="AC42" i="16"/>
  <c r="AC41" i="16"/>
  <c r="AC40" i="16"/>
  <c r="AC39" i="16"/>
  <c r="AC38" i="16"/>
  <c r="AC37" i="16"/>
  <c r="AC36" i="16"/>
  <c r="AC35" i="16"/>
  <c r="AC34" i="16"/>
  <c r="AC33" i="16"/>
  <c r="AC32" i="16"/>
  <c r="AC31" i="16"/>
  <c r="AC30" i="16"/>
  <c r="AC29" i="16"/>
  <c r="AC28" i="16"/>
  <c r="AC27" i="16"/>
  <c r="AC26" i="16"/>
  <c r="AC25" i="16"/>
  <c r="AC24" i="16"/>
  <c r="AC23" i="16"/>
  <c r="AC22" i="16"/>
  <c r="AC21" i="16"/>
  <c r="AC20" i="16"/>
  <c r="AC19" i="16"/>
  <c r="AC18" i="16"/>
  <c r="AC17" i="16"/>
  <c r="AC16" i="16"/>
  <c r="AC15" i="16"/>
  <c r="AC14" i="16"/>
  <c r="AC13" i="16"/>
  <c r="AC12" i="16"/>
  <c r="AC11" i="16"/>
  <c r="AC10" i="16"/>
  <c r="AC9" i="16"/>
  <c r="AC8" i="16"/>
  <c r="AC7" i="16"/>
  <c r="AC6" i="16"/>
  <c r="AC5" i="16"/>
  <c r="AC4" i="16"/>
  <c r="AC3" i="16"/>
  <c r="AC2" i="16"/>
  <c r="AA3" i="16"/>
  <c r="AA4" i="16"/>
  <c r="AA5" i="16"/>
  <c r="AA6" i="16"/>
  <c r="AA7" i="16"/>
  <c r="AA8" i="16"/>
  <c r="AA9" i="16"/>
  <c r="AA10" i="16"/>
  <c r="AA11" i="16"/>
  <c r="AA12" i="16"/>
  <c r="AA13" i="16"/>
  <c r="AA14" i="16"/>
  <c r="AA15" i="16"/>
  <c r="AA16" i="16"/>
  <c r="AA17" i="16"/>
  <c r="AA18" i="16"/>
  <c r="AA19" i="16"/>
  <c r="AA20" i="16"/>
  <c r="AA21" i="16"/>
  <c r="AA22" i="16"/>
  <c r="AA23" i="16"/>
  <c r="AA24" i="16"/>
  <c r="AA25" i="16"/>
  <c r="AA26" i="16"/>
  <c r="AA27" i="16"/>
  <c r="AA28" i="16"/>
  <c r="AA29" i="16"/>
  <c r="AA30" i="16"/>
  <c r="AA31" i="16"/>
  <c r="AA32" i="16"/>
  <c r="AA33" i="16"/>
  <c r="AA34" i="16"/>
  <c r="AA35" i="16"/>
  <c r="AA36" i="16"/>
  <c r="AA37" i="16"/>
  <c r="AA38" i="16"/>
  <c r="AA39" i="16"/>
  <c r="AA40" i="16"/>
  <c r="AA41" i="16"/>
  <c r="AA42" i="16"/>
  <c r="AA43" i="16"/>
  <c r="AA44" i="16"/>
  <c r="AA45" i="16"/>
  <c r="AA46" i="16"/>
  <c r="AA47" i="16"/>
  <c r="AA48" i="16"/>
  <c r="AA49" i="16"/>
  <c r="AA50" i="16"/>
  <c r="AA51" i="16"/>
  <c r="AA52" i="16"/>
  <c r="AA53" i="16"/>
  <c r="AA54" i="16"/>
  <c r="AA55" i="16"/>
  <c r="AA56" i="16"/>
  <c r="AA57" i="16"/>
  <c r="AA58" i="16"/>
  <c r="AA59" i="16"/>
  <c r="AA60" i="16"/>
  <c r="AA61" i="16"/>
  <c r="AA62" i="16"/>
  <c r="AA63" i="16"/>
  <c r="AA64" i="16"/>
  <c r="AA65" i="16"/>
  <c r="AA66" i="16"/>
  <c r="AA67" i="16"/>
  <c r="AA68" i="16"/>
  <c r="AA69" i="16"/>
  <c r="AA70" i="16"/>
  <c r="AA71" i="16"/>
  <c r="AA72" i="16"/>
  <c r="AA73" i="16"/>
  <c r="AA74" i="16"/>
  <c r="AA75" i="16"/>
  <c r="AA76" i="16"/>
  <c r="AA77" i="16"/>
  <c r="AA78" i="16"/>
  <c r="AA79" i="16"/>
  <c r="AA80" i="16"/>
  <c r="AA81" i="16"/>
  <c r="AA82" i="16"/>
  <c r="AA83" i="16"/>
  <c r="AA84" i="16"/>
  <c r="AA85" i="16"/>
  <c r="AA86" i="16"/>
  <c r="AA87" i="16"/>
  <c r="AA88" i="16"/>
  <c r="AA89" i="16"/>
  <c r="AA90" i="16"/>
  <c r="AA91" i="16"/>
  <c r="AA92" i="16"/>
  <c r="AA93" i="16"/>
  <c r="AA94" i="16"/>
  <c r="AA95" i="16"/>
  <c r="AA96" i="16"/>
  <c r="AA97" i="16"/>
  <c r="AA98" i="16"/>
  <c r="AA99" i="16"/>
  <c r="AA2" i="16"/>
  <c r="Z3" i="16"/>
  <c r="Z4" i="16"/>
  <c r="Z5" i="16"/>
  <c r="Z6" i="16"/>
  <c r="Z7" i="16"/>
  <c r="Z8" i="16"/>
  <c r="Z9" i="16"/>
  <c r="Z10" i="16"/>
  <c r="Z11" i="16"/>
  <c r="Z12" i="16"/>
  <c r="Z13" i="16"/>
  <c r="Z14" i="16"/>
  <c r="Z15" i="16"/>
  <c r="Z16" i="16"/>
  <c r="Z17" i="16"/>
  <c r="Z18" i="16"/>
  <c r="Z19" i="16"/>
  <c r="Z20" i="16"/>
  <c r="Z21" i="16"/>
  <c r="Z22" i="16"/>
  <c r="Z23" i="16"/>
  <c r="Z24" i="16"/>
  <c r="Z25" i="16"/>
  <c r="Z26" i="16"/>
  <c r="Z27" i="16"/>
  <c r="Z28" i="16"/>
  <c r="Z29" i="16"/>
  <c r="Z30" i="16"/>
  <c r="Z31" i="16"/>
  <c r="Z32" i="16"/>
  <c r="Z33" i="16"/>
  <c r="Z34" i="16"/>
  <c r="Z35" i="16"/>
  <c r="Z36" i="16"/>
  <c r="Z37" i="16"/>
  <c r="Z38" i="16"/>
  <c r="Z39" i="16"/>
  <c r="Z40" i="16"/>
  <c r="Z41" i="16"/>
  <c r="Z42" i="16"/>
  <c r="Z43" i="16"/>
  <c r="Z44" i="16"/>
  <c r="Z45" i="16"/>
  <c r="Z46" i="16"/>
  <c r="Z47" i="16"/>
  <c r="Z48" i="16"/>
  <c r="Z49" i="16"/>
  <c r="Z50" i="16"/>
  <c r="Z51" i="16"/>
  <c r="Z52" i="16"/>
  <c r="Z53" i="16"/>
  <c r="Z54" i="16"/>
  <c r="Z55" i="16"/>
  <c r="Z56" i="16"/>
  <c r="Z57" i="16"/>
  <c r="Z58" i="16"/>
  <c r="Z59" i="16"/>
  <c r="Z60" i="16"/>
  <c r="Z61" i="16"/>
  <c r="Z62" i="16"/>
  <c r="Z63" i="16"/>
  <c r="Z64" i="16"/>
  <c r="Z65" i="16"/>
  <c r="Z66" i="16"/>
  <c r="Z67" i="16"/>
  <c r="Z68" i="16"/>
  <c r="Z69" i="16"/>
  <c r="Z70" i="16"/>
  <c r="Z71" i="16"/>
  <c r="Z72" i="16"/>
  <c r="Z73" i="16"/>
  <c r="Z74" i="16"/>
  <c r="Z75" i="16"/>
  <c r="Z76" i="16"/>
  <c r="Z77" i="16"/>
  <c r="Z78" i="16"/>
  <c r="Z79" i="16"/>
  <c r="Z80" i="16"/>
  <c r="Z81" i="16"/>
  <c r="Z82" i="16"/>
  <c r="Z83" i="16"/>
  <c r="Z84" i="16"/>
  <c r="Z85" i="16"/>
  <c r="Z86" i="16"/>
  <c r="Z87" i="16"/>
  <c r="Z88" i="16"/>
  <c r="Z89" i="16"/>
  <c r="Z90" i="16"/>
  <c r="Z91" i="16"/>
  <c r="Z92" i="16"/>
  <c r="Z93" i="16"/>
  <c r="Z94" i="16"/>
  <c r="Z95" i="16"/>
  <c r="Z96" i="16"/>
  <c r="Z97" i="16"/>
  <c r="Z98" i="16"/>
  <c r="Z99" i="16"/>
  <c r="Z2" i="16"/>
  <c r="Y3" i="16"/>
  <c r="Y4" i="16"/>
  <c r="Y5" i="16"/>
  <c r="Y6" i="16"/>
  <c r="Y7" i="16"/>
  <c r="Y8" i="16"/>
  <c r="Y9" i="16"/>
  <c r="Y10" i="16"/>
  <c r="Y11" i="16"/>
  <c r="Y12" i="16"/>
  <c r="Y13" i="16"/>
  <c r="Y14" i="16"/>
  <c r="Y15" i="16"/>
  <c r="Y16" i="16"/>
  <c r="Y17" i="16"/>
  <c r="Y18" i="16"/>
  <c r="Y19" i="16"/>
  <c r="Y20" i="16"/>
  <c r="Y21" i="16"/>
  <c r="Y22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35" i="16"/>
  <c r="Y36" i="16"/>
  <c r="Y37" i="16"/>
  <c r="Y38" i="16"/>
  <c r="Y39" i="16"/>
  <c r="Y40" i="16"/>
  <c r="Y41" i="16"/>
  <c r="Y42" i="16"/>
  <c r="Y43" i="16"/>
  <c r="Y44" i="16"/>
  <c r="Y45" i="16"/>
  <c r="Y46" i="16"/>
  <c r="Y47" i="16"/>
  <c r="Y48" i="16"/>
  <c r="Y49" i="16"/>
  <c r="Y50" i="16"/>
  <c r="Y51" i="16"/>
  <c r="Y52" i="16"/>
  <c r="Y53" i="16"/>
  <c r="Y54" i="16"/>
  <c r="Y55" i="16"/>
  <c r="Y56" i="16"/>
  <c r="Y57" i="16"/>
  <c r="Y58" i="16"/>
  <c r="Y59" i="16"/>
  <c r="Y60" i="16"/>
  <c r="Y61" i="16"/>
  <c r="Y62" i="16"/>
  <c r="Y63" i="16"/>
  <c r="Y64" i="16"/>
  <c r="Y65" i="16"/>
  <c r="Y66" i="16"/>
  <c r="Y67" i="16"/>
  <c r="Y68" i="16"/>
  <c r="Y69" i="16"/>
  <c r="Y70" i="16"/>
  <c r="Y71" i="16"/>
  <c r="Y72" i="16"/>
  <c r="Y73" i="16"/>
  <c r="Y74" i="16"/>
  <c r="Y75" i="16"/>
  <c r="Y76" i="16"/>
  <c r="Y77" i="16"/>
  <c r="Y78" i="16"/>
  <c r="Y79" i="16"/>
  <c r="Y80" i="16"/>
  <c r="Y81" i="16"/>
  <c r="Y82" i="16"/>
  <c r="Y83" i="16"/>
  <c r="Y84" i="16"/>
  <c r="Y85" i="16"/>
  <c r="Y86" i="16"/>
  <c r="Y87" i="16"/>
  <c r="Y88" i="16"/>
  <c r="Y89" i="16"/>
  <c r="Y90" i="16"/>
  <c r="Y91" i="16"/>
  <c r="Y92" i="16"/>
  <c r="Y93" i="16"/>
  <c r="Y94" i="16"/>
  <c r="Y95" i="16"/>
  <c r="Y96" i="16"/>
  <c r="Y97" i="16"/>
  <c r="Y98" i="16"/>
  <c r="AC98" i="16" s="1"/>
  <c r="AE98" i="16" s="1"/>
  <c r="Y99" i="16"/>
  <c r="AC99" i="16" s="1"/>
  <c r="AE99" i="16" s="1"/>
  <c r="Y2" i="16"/>
  <c r="X3" i="16"/>
  <c r="X4" i="16"/>
  <c r="X5" i="16"/>
  <c r="X6" i="16"/>
  <c r="X7" i="16"/>
  <c r="X8" i="16"/>
  <c r="X9" i="16"/>
  <c r="X10" i="16"/>
  <c r="X11" i="16"/>
  <c r="X12" i="16"/>
  <c r="X13" i="16"/>
  <c r="X14" i="16"/>
  <c r="X15" i="16"/>
  <c r="X16" i="16"/>
  <c r="X17" i="16"/>
  <c r="X18" i="16"/>
  <c r="X19" i="16"/>
  <c r="X20" i="16"/>
  <c r="X21" i="16"/>
  <c r="X22" i="16"/>
  <c r="X23" i="16"/>
  <c r="X24" i="16"/>
  <c r="X25" i="16"/>
  <c r="X26" i="16"/>
  <c r="X27" i="16"/>
  <c r="X28" i="16"/>
  <c r="X29" i="16"/>
  <c r="X30" i="16"/>
  <c r="X31" i="16"/>
  <c r="X32" i="16"/>
  <c r="X33" i="16"/>
  <c r="X34" i="16"/>
  <c r="X35" i="16"/>
  <c r="X36" i="16"/>
  <c r="X37" i="16"/>
  <c r="X38" i="16"/>
  <c r="X39" i="16"/>
  <c r="X40" i="16"/>
  <c r="X41" i="16"/>
  <c r="X42" i="16"/>
  <c r="X43" i="16"/>
  <c r="X44" i="16"/>
  <c r="X45" i="16"/>
  <c r="X46" i="16"/>
  <c r="X47" i="16"/>
  <c r="X48" i="16"/>
  <c r="X49" i="16"/>
  <c r="X50" i="16"/>
  <c r="X51" i="16"/>
  <c r="X52" i="16"/>
  <c r="X53" i="16"/>
  <c r="X54" i="16"/>
  <c r="X55" i="16"/>
  <c r="X56" i="16"/>
  <c r="X57" i="16"/>
  <c r="X58" i="16"/>
  <c r="X59" i="16"/>
  <c r="X60" i="16"/>
  <c r="X61" i="16"/>
  <c r="X62" i="16"/>
  <c r="X63" i="16"/>
  <c r="X64" i="16"/>
  <c r="X65" i="16"/>
  <c r="X66" i="16"/>
  <c r="X67" i="16"/>
  <c r="X68" i="16"/>
  <c r="X69" i="16"/>
  <c r="X70" i="16"/>
  <c r="X71" i="16"/>
  <c r="X72" i="16"/>
  <c r="X73" i="16"/>
  <c r="X74" i="16"/>
  <c r="X75" i="16"/>
  <c r="X76" i="16"/>
  <c r="X77" i="16"/>
  <c r="X78" i="16"/>
  <c r="X79" i="16"/>
  <c r="X80" i="16"/>
  <c r="X81" i="16"/>
  <c r="X82" i="16"/>
  <c r="X83" i="16"/>
  <c r="X84" i="16"/>
  <c r="X85" i="16"/>
  <c r="X86" i="16"/>
  <c r="X87" i="16"/>
  <c r="X88" i="16"/>
  <c r="X89" i="16"/>
  <c r="X90" i="16"/>
  <c r="X91" i="16"/>
  <c r="X92" i="16"/>
  <c r="X93" i="16"/>
  <c r="X94" i="16"/>
  <c r="X95" i="16"/>
  <c r="X96" i="16"/>
  <c r="X97" i="16"/>
  <c r="X98" i="16"/>
  <c r="X99" i="16"/>
  <c r="X2" i="16"/>
  <c r="W3" i="16"/>
  <c r="W4" i="16"/>
  <c r="W5" i="16"/>
  <c r="W6" i="16"/>
  <c r="W7" i="16"/>
  <c r="W8" i="16"/>
  <c r="W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W32" i="16"/>
  <c r="W33" i="16"/>
  <c r="W34" i="16"/>
  <c r="W35" i="16"/>
  <c r="W36" i="16"/>
  <c r="W37" i="16"/>
  <c r="W38" i="16"/>
  <c r="W39" i="16"/>
  <c r="W40" i="16"/>
  <c r="W41" i="16"/>
  <c r="W42" i="16"/>
  <c r="W43" i="16"/>
  <c r="W44" i="16"/>
  <c r="W45" i="16"/>
  <c r="W46" i="16"/>
  <c r="W47" i="16"/>
  <c r="W48" i="16"/>
  <c r="W49" i="16"/>
  <c r="W50" i="16"/>
  <c r="W51" i="16"/>
  <c r="W52" i="16"/>
  <c r="W53" i="16"/>
  <c r="W54" i="16"/>
  <c r="W55" i="16"/>
  <c r="W56" i="16"/>
  <c r="W57" i="16"/>
  <c r="W58" i="16"/>
  <c r="W59" i="16"/>
  <c r="W60" i="16"/>
  <c r="W61" i="16"/>
  <c r="W62" i="16"/>
  <c r="W63" i="16"/>
  <c r="W64" i="16"/>
  <c r="W65" i="16"/>
  <c r="W66" i="16"/>
  <c r="W67" i="16"/>
  <c r="W68" i="16"/>
  <c r="W69" i="16"/>
  <c r="W70" i="16"/>
  <c r="W71" i="16"/>
  <c r="W72" i="16"/>
  <c r="W73" i="16"/>
  <c r="W74" i="16"/>
  <c r="W75" i="16"/>
  <c r="W76" i="16"/>
  <c r="W77" i="16"/>
  <c r="W78" i="16"/>
  <c r="W79" i="16"/>
  <c r="W80" i="16"/>
  <c r="W81" i="16"/>
  <c r="W82" i="16"/>
  <c r="W83" i="16"/>
  <c r="W84" i="16"/>
  <c r="W85" i="16"/>
  <c r="W86" i="16"/>
  <c r="W87" i="16"/>
  <c r="W88" i="16"/>
  <c r="W89" i="16"/>
  <c r="W90" i="16"/>
  <c r="W91" i="16"/>
  <c r="W92" i="16"/>
  <c r="W93" i="16"/>
  <c r="W94" i="16"/>
  <c r="W95" i="16"/>
  <c r="W96" i="16"/>
  <c r="W97" i="16"/>
  <c r="W98" i="16"/>
  <c r="W99" i="16"/>
  <c r="W2" i="16"/>
  <c r="V3" i="16"/>
  <c r="V4" i="16"/>
  <c r="V5" i="16"/>
  <c r="V6" i="16"/>
  <c r="V7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1" i="16"/>
  <c r="V52" i="16"/>
  <c r="V53" i="16"/>
  <c r="V54" i="16"/>
  <c r="V55" i="16"/>
  <c r="V56" i="16"/>
  <c r="V57" i="16"/>
  <c r="V58" i="16"/>
  <c r="V59" i="16"/>
  <c r="V60" i="16"/>
  <c r="V61" i="16"/>
  <c r="V62" i="16"/>
  <c r="V63" i="16"/>
  <c r="V64" i="16"/>
  <c r="V65" i="16"/>
  <c r="V66" i="16"/>
  <c r="V67" i="16"/>
  <c r="V68" i="16"/>
  <c r="V69" i="16"/>
  <c r="V70" i="16"/>
  <c r="V71" i="16"/>
  <c r="V72" i="16"/>
  <c r="V73" i="16"/>
  <c r="V74" i="16"/>
  <c r="V75" i="16"/>
  <c r="V76" i="16"/>
  <c r="V77" i="16"/>
  <c r="V78" i="16"/>
  <c r="V79" i="16"/>
  <c r="V80" i="16"/>
  <c r="V81" i="16"/>
  <c r="V82" i="16"/>
  <c r="V83" i="16"/>
  <c r="V84" i="16"/>
  <c r="V85" i="16"/>
  <c r="V86" i="16"/>
  <c r="V87" i="16"/>
  <c r="V88" i="16"/>
  <c r="V89" i="16"/>
  <c r="V90" i="16"/>
  <c r="V91" i="16"/>
  <c r="V92" i="16"/>
  <c r="V93" i="16"/>
  <c r="V94" i="16"/>
  <c r="V95" i="16"/>
  <c r="V96" i="16"/>
  <c r="V97" i="16"/>
  <c r="V98" i="16"/>
  <c r="V99" i="16"/>
  <c r="V2" i="16"/>
  <c r="R3" i="16"/>
  <c r="R4" i="16"/>
  <c r="R5" i="16"/>
  <c r="R6" i="16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85" i="16"/>
  <c r="R86" i="16"/>
  <c r="R87" i="16"/>
  <c r="R88" i="16"/>
  <c r="R89" i="16"/>
  <c r="R90" i="16"/>
  <c r="R91" i="16"/>
  <c r="R92" i="16"/>
  <c r="R93" i="16"/>
  <c r="R94" i="16"/>
  <c r="R95" i="16"/>
  <c r="R96" i="16"/>
  <c r="R97" i="16"/>
  <c r="R98" i="16"/>
  <c r="R99" i="16"/>
  <c r="R2" i="16"/>
  <c r="Q3" i="16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Q77" i="16"/>
  <c r="Q78" i="16"/>
  <c r="Q79" i="16"/>
  <c r="Q80" i="16"/>
  <c r="Q81" i="16"/>
  <c r="Q82" i="16"/>
  <c r="Q83" i="16"/>
  <c r="Q84" i="16"/>
  <c r="Q85" i="16"/>
  <c r="Q86" i="16"/>
  <c r="Q87" i="16"/>
  <c r="Q88" i="16"/>
  <c r="Q89" i="16"/>
  <c r="Q90" i="16"/>
  <c r="Q91" i="16"/>
  <c r="Q92" i="16"/>
  <c r="Q93" i="16"/>
  <c r="Q94" i="16"/>
  <c r="Q95" i="16"/>
  <c r="Q96" i="16"/>
  <c r="Q97" i="16"/>
  <c r="Q98" i="16"/>
  <c r="Q99" i="16"/>
  <c r="Q2" i="16"/>
  <c r="Q46" i="15"/>
  <c r="R46" i="15"/>
  <c r="V46" i="15"/>
  <c r="W46" i="15"/>
  <c r="X46" i="15"/>
  <c r="Y46" i="15"/>
  <c r="Z46" i="15"/>
  <c r="AA46" i="15"/>
  <c r="AD46" i="15"/>
  <c r="AC97" i="16" l="1"/>
  <c r="AE97" i="16" s="1"/>
  <c r="AC46" i="15"/>
  <c r="AE46" i="15" s="1"/>
  <c r="AC100" i="16"/>
  <c r="AE100" i="16" s="1"/>
  <c r="AA3" i="15" l="1"/>
  <c r="AA4" i="15"/>
  <c r="AA5" i="15"/>
  <c r="AA6" i="15"/>
  <c r="AA7" i="15"/>
  <c r="AA8" i="15"/>
  <c r="AA9" i="15"/>
  <c r="AA10" i="15"/>
  <c r="AA11" i="15"/>
  <c r="AA12" i="15"/>
  <c r="AA13" i="15"/>
  <c r="AA14" i="15"/>
  <c r="AA15" i="15"/>
  <c r="AA16" i="15"/>
  <c r="AA17" i="15"/>
  <c r="AA18" i="15"/>
  <c r="AA19" i="15"/>
  <c r="AA20" i="15"/>
  <c r="AA21" i="15"/>
  <c r="AA22" i="15"/>
  <c r="AA23" i="15"/>
  <c r="AA24" i="15"/>
  <c r="AA25" i="15"/>
  <c r="AA26" i="15"/>
  <c r="AA27" i="15"/>
  <c r="AA28" i="15"/>
  <c r="AA29" i="15"/>
  <c r="AA30" i="15"/>
  <c r="AA31" i="15"/>
  <c r="AA32" i="15"/>
  <c r="AA33" i="15"/>
  <c r="AA34" i="15"/>
  <c r="AA35" i="15"/>
  <c r="AA36" i="15"/>
  <c r="AA37" i="15"/>
  <c r="AA38" i="15"/>
  <c r="AA39" i="15"/>
  <c r="AA40" i="15"/>
  <c r="AA41" i="15"/>
  <c r="AA42" i="15"/>
  <c r="AA43" i="15"/>
  <c r="AA44" i="15"/>
  <c r="AA45" i="15"/>
  <c r="AA48" i="15"/>
  <c r="AA2" i="15"/>
  <c r="Z3" i="15"/>
  <c r="Z4" i="15"/>
  <c r="Z5" i="15"/>
  <c r="Z6" i="15"/>
  <c r="Z7" i="15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8" i="15"/>
  <c r="Z2" i="15"/>
  <c r="Y3" i="15"/>
  <c r="Y4" i="15"/>
  <c r="Y5" i="15"/>
  <c r="Y6" i="15"/>
  <c r="Y7" i="15"/>
  <c r="Y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Y44" i="15"/>
  <c r="Y45" i="15"/>
  <c r="Y48" i="15"/>
  <c r="Y2" i="15"/>
  <c r="W3" i="15"/>
  <c r="W4" i="15"/>
  <c r="W5" i="15"/>
  <c r="W6" i="15"/>
  <c r="W7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33" i="15"/>
  <c r="W34" i="15"/>
  <c r="W35" i="15"/>
  <c r="W36" i="15"/>
  <c r="W37" i="15"/>
  <c r="W38" i="15"/>
  <c r="W39" i="15"/>
  <c r="W40" i="15"/>
  <c r="W41" i="15"/>
  <c r="W42" i="15"/>
  <c r="W43" i="15"/>
  <c r="W44" i="15"/>
  <c r="W45" i="15"/>
  <c r="W48" i="15"/>
  <c r="W2" i="15"/>
  <c r="V3" i="15"/>
  <c r="V4" i="15"/>
  <c r="V5" i="15"/>
  <c r="V6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8" i="15"/>
  <c r="V29" i="15"/>
  <c r="V30" i="15"/>
  <c r="V31" i="15"/>
  <c r="V32" i="15"/>
  <c r="V33" i="15"/>
  <c r="V34" i="15"/>
  <c r="V35" i="15"/>
  <c r="V36" i="15"/>
  <c r="V37" i="15"/>
  <c r="V38" i="15"/>
  <c r="V39" i="15"/>
  <c r="V40" i="15"/>
  <c r="V41" i="15"/>
  <c r="V42" i="15"/>
  <c r="V43" i="15"/>
  <c r="V44" i="15"/>
  <c r="V45" i="15"/>
  <c r="V48" i="15"/>
  <c r="V2" i="15"/>
  <c r="R3" i="15"/>
  <c r="R4" i="15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8" i="15"/>
  <c r="R2" i="15"/>
  <c r="Q3" i="15"/>
  <c r="AD3" i="15" s="1"/>
  <c r="Q4" i="15"/>
  <c r="AD4" i="15" s="1"/>
  <c r="Q5" i="15"/>
  <c r="AD5" i="15" s="1"/>
  <c r="Q6" i="15"/>
  <c r="AD6" i="15" s="1"/>
  <c r="Q7" i="15"/>
  <c r="AD7" i="15" s="1"/>
  <c r="Q8" i="15"/>
  <c r="AD8" i="15" s="1"/>
  <c r="Q9" i="15"/>
  <c r="AD9" i="15" s="1"/>
  <c r="Q10" i="15"/>
  <c r="AD10" i="15" s="1"/>
  <c r="Q11" i="15"/>
  <c r="AD11" i="15" s="1"/>
  <c r="Q12" i="15"/>
  <c r="AD12" i="15" s="1"/>
  <c r="Q13" i="15"/>
  <c r="AD13" i="15" s="1"/>
  <c r="Q14" i="15"/>
  <c r="AD14" i="15" s="1"/>
  <c r="Q15" i="15"/>
  <c r="AD15" i="15" s="1"/>
  <c r="Q16" i="15"/>
  <c r="AD16" i="15" s="1"/>
  <c r="Q17" i="15"/>
  <c r="AD17" i="15" s="1"/>
  <c r="Q18" i="15"/>
  <c r="AD18" i="15" s="1"/>
  <c r="Q19" i="15"/>
  <c r="AD19" i="15" s="1"/>
  <c r="Q20" i="15"/>
  <c r="AD20" i="15" s="1"/>
  <c r="Q21" i="15"/>
  <c r="AD21" i="15" s="1"/>
  <c r="Q22" i="15"/>
  <c r="AD22" i="15" s="1"/>
  <c r="Q23" i="15"/>
  <c r="AD23" i="15" s="1"/>
  <c r="Q24" i="15"/>
  <c r="AD24" i="15" s="1"/>
  <c r="Q25" i="15"/>
  <c r="AD25" i="15" s="1"/>
  <c r="Q26" i="15"/>
  <c r="AD26" i="15" s="1"/>
  <c r="Q27" i="15"/>
  <c r="AD27" i="15" s="1"/>
  <c r="Q28" i="15"/>
  <c r="AD28" i="15" s="1"/>
  <c r="Q29" i="15"/>
  <c r="AD29" i="15" s="1"/>
  <c r="Q30" i="15"/>
  <c r="AD30" i="15" s="1"/>
  <c r="Q31" i="15"/>
  <c r="AD31" i="15" s="1"/>
  <c r="Q32" i="15"/>
  <c r="AD32" i="15" s="1"/>
  <c r="Q33" i="15"/>
  <c r="AD33" i="15" s="1"/>
  <c r="Q34" i="15"/>
  <c r="AD34" i="15" s="1"/>
  <c r="Q35" i="15"/>
  <c r="AD35" i="15" s="1"/>
  <c r="Q36" i="15"/>
  <c r="AD36" i="15" s="1"/>
  <c r="Q37" i="15"/>
  <c r="AD37" i="15" s="1"/>
  <c r="Q38" i="15"/>
  <c r="AD38" i="15" s="1"/>
  <c r="Q39" i="15"/>
  <c r="AD39" i="15" s="1"/>
  <c r="Q40" i="15"/>
  <c r="AD40" i="15" s="1"/>
  <c r="Q41" i="15"/>
  <c r="AD41" i="15" s="1"/>
  <c r="Q42" i="15"/>
  <c r="AD42" i="15" s="1"/>
  <c r="Q43" i="15"/>
  <c r="AD43" i="15" s="1"/>
  <c r="Q44" i="15"/>
  <c r="AD44" i="15" s="1"/>
  <c r="Q45" i="15"/>
  <c r="AD45" i="15" s="1"/>
  <c r="Q48" i="15"/>
  <c r="AD48" i="15" s="1"/>
  <c r="Q2" i="15"/>
  <c r="AD2" i="15" s="1"/>
  <c r="X3" i="15"/>
  <c r="X4" i="15"/>
  <c r="X5" i="15"/>
  <c r="X6" i="15"/>
  <c r="X7" i="15"/>
  <c r="X8" i="15"/>
  <c r="X9" i="15"/>
  <c r="X10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42" i="15"/>
  <c r="X43" i="15"/>
  <c r="X44" i="15"/>
  <c r="X45" i="15"/>
  <c r="X48" i="15"/>
  <c r="X2" i="15"/>
  <c r="W4" i="29"/>
  <c r="S4" i="29"/>
  <c r="R4" i="29"/>
  <c r="W3" i="29"/>
  <c r="S3" i="29"/>
  <c r="R3" i="29"/>
  <c r="W4" i="28"/>
  <c r="W3" i="28"/>
  <c r="R4" i="26"/>
  <c r="S4" i="26"/>
  <c r="W4" i="26"/>
  <c r="R3" i="26"/>
  <c r="S3" i="26"/>
  <c r="W3" i="26"/>
  <c r="V4" i="27"/>
  <c r="V3" i="27"/>
  <c r="W4" i="25"/>
  <c r="W3" i="25"/>
  <c r="AC2" i="15" l="1"/>
  <c r="AE2" i="15" s="1"/>
  <c r="AC39" i="15"/>
  <c r="AE39" i="15" s="1"/>
  <c r="AC35" i="15"/>
  <c r="AC31" i="15"/>
  <c r="AE31" i="15" s="1"/>
  <c r="AC27" i="15"/>
  <c r="AC23" i="15"/>
  <c r="AE23" i="15" s="1"/>
  <c r="AC19" i="15"/>
  <c r="AC15" i="15"/>
  <c r="AE15" i="15" s="1"/>
  <c r="AC11" i="15"/>
  <c r="AE11" i="15" s="1"/>
  <c r="AC7" i="15"/>
  <c r="AE7" i="15" s="1"/>
  <c r="AC3" i="15"/>
  <c r="AE35" i="15"/>
  <c r="AE27" i="15"/>
  <c r="AE19" i="15"/>
  <c r="AE3" i="15"/>
  <c r="AC41" i="15"/>
  <c r="AE41" i="15" s="1"/>
  <c r="AC37" i="15"/>
  <c r="AC33" i="15"/>
  <c r="AC29" i="15"/>
  <c r="AC25" i="15"/>
  <c r="AE25" i="15" s="1"/>
  <c r="AC21" i="15"/>
  <c r="AC17" i="15"/>
  <c r="AC13" i="15"/>
  <c r="AC9" i="15"/>
  <c r="AE9" i="15" s="1"/>
  <c r="AC5" i="15"/>
  <c r="AC48" i="15"/>
  <c r="AE48" i="15" s="1"/>
  <c r="AC40" i="15"/>
  <c r="AE40" i="15" s="1"/>
  <c r="AC36" i="15"/>
  <c r="AE36" i="15" s="1"/>
  <c r="AC32" i="15"/>
  <c r="AE32" i="15" s="1"/>
  <c r="AC28" i="15"/>
  <c r="AE28" i="15" s="1"/>
  <c r="AC24" i="15"/>
  <c r="AE24" i="15" s="1"/>
  <c r="AC20" i="15"/>
  <c r="AE20" i="15" s="1"/>
  <c r="AC16" i="15"/>
  <c r="AE16" i="15" s="1"/>
  <c r="AC12" i="15"/>
  <c r="AE12" i="15" s="1"/>
  <c r="AC8" i="15"/>
  <c r="AE8" i="15" s="1"/>
  <c r="AC4" i="15"/>
  <c r="AE4" i="15" s="1"/>
  <c r="AC42" i="15"/>
  <c r="AE42" i="15" s="1"/>
  <c r="AC38" i="15"/>
  <c r="AE38" i="15" s="1"/>
  <c r="AC34" i="15"/>
  <c r="AC30" i="15"/>
  <c r="AC26" i="15"/>
  <c r="AE26" i="15" s="1"/>
  <c r="AC22" i="15"/>
  <c r="AE22" i="15" s="1"/>
  <c r="AC18" i="15"/>
  <c r="AE18" i="15" s="1"/>
  <c r="AC14" i="15"/>
  <c r="AE14" i="15" s="1"/>
  <c r="AC10" i="15"/>
  <c r="AE10" i="15" s="1"/>
  <c r="AC6" i="15"/>
  <c r="AE6" i="15" s="1"/>
  <c r="AE34" i="15"/>
  <c r="AE30" i="15"/>
  <c r="AE37" i="15"/>
  <c r="AE33" i="15"/>
  <c r="AE29" i="15"/>
  <c r="AE21" i="15"/>
  <c r="AE17" i="15"/>
  <c r="AE13" i="15"/>
  <c r="AE5" i="15"/>
  <c r="AC45" i="15"/>
  <c r="AE45" i="15" s="1"/>
  <c r="AC44" i="15"/>
  <c r="AE44" i="15" s="1"/>
  <c r="AC43" i="15"/>
  <c r="AE43" i="15" s="1"/>
  <c r="W2" i="29" l="1"/>
  <c r="S2" i="29"/>
  <c r="R2" i="29"/>
  <c r="W2" i="28"/>
  <c r="V2" i="27"/>
  <c r="S2" i="26"/>
  <c r="R2" i="26"/>
  <c r="W2" i="26"/>
  <c r="W2" i="25"/>
</calcChain>
</file>

<file path=xl/sharedStrings.xml><?xml version="1.0" encoding="utf-8"?>
<sst xmlns="http://schemas.openxmlformats.org/spreadsheetml/2006/main" count="1125" uniqueCount="29">
  <si>
    <t>Western Slope</t>
  </si>
  <si>
    <t>Western Slope w/Storage</t>
  </si>
  <si>
    <t>North/Southwest</t>
  </si>
  <si>
    <t>Central</t>
  </si>
  <si>
    <t>Volumetric GRSA</t>
  </si>
  <si>
    <t>Residential</t>
  </si>
  <si>
    <t>Rate Area</t>
  </si>
  <si>
    <t>Class</t>
  </si>
  <si>
    <t>Monthly Customer Charge</t>
  </si>
  <si>
    <t>Monthly GRSA</t>
  </si>
  <si>
    <t>Monthly DSMCA</t>
  </si>
  <si>
    <t>Monthly BHEAP</t>
  </si>
  <si>
    <t>Monthly EASBC</t>
  </si>
  <si>
    <t>GCA Area</t>
  </si>
  <si>
    <t>Volumetric Base Rate</t>
  </si>
  <si>
    <t>Volumetric GCA - Upstream</t>
  </si>
  <si>
    <t>Volumetric GCA - Commodity</t>
  </si>
  <si>
    <t>Volumetric - EGCRR</t>
  </si>
  <si>
    <t>Volumetric - DSMCA</t>
  </si>
  <si>
    <t>Volumetric - SSIR</t>
  </si>
  <si>
    <t>Date</t>
  </si>
  <si>
    <t>Total Monthly Charge</t>
  </si>
  <si>
    <t>Total Volumetric Charge</t>
  </si>
  <si>
    <t>Average Monthly Usage</t>
  </si>
  <si>
    <t>Total Volumetric Bill</t>
  </si>
  <si>
    <t>Total Fixed Bill</t>
  </si>
  <si>
    <t>Total Bill</t>
  </si>
  <si>
    <t>Eastern Slope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</si>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</sst>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0_);_(&quot;$&quot;* \(#,##0.00000\);_(&quot;$&quot;* &quot;-&quot;??_);_(@_)"/>
    <numFmt numFmtId="165" formatCode="_(&quot;$&quot;* #,##0.00000_);_(&quot;$&quot;* \(#,##0.00000\);_(&quot;$&quot;* &quot;-&quot;???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44" fontId="0" fillId="0" borderId="0" xfId="1" applyFont="1"/>
    <xf numFmtId="164" fontId="0" fillId="0" borderId="0" xfId="1" applyNumberFormat="1" applyFont="1"/>
    <xf numFmtId="164" fontId="0" fillId="0" borderId="0" xfId="0" applyNumberFormat="1"/>
    <xf numFmtId="44" fontId="0" fillId="0" borderId="0" xfId="1" applyFont="1" applyAlignment="1"/>
    <xf numFmtId="164" fontId="0" fillId="0" borderId="0" xfId="1" applyNumberFormat="1" applyFont="1" applyAlignment="1"/>
    <xf numFmtId="44" fontId="0" fillId="0" borderId="0" xfId="0" applyNumberFormat="1"/>
    <xf numFmtId="44" fontId="0" fillId="0" borderId="0" xfId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 Rate Area 1</a:t>
            </a:r>
            <a:r>
              <a:rPr lang="en-US" baseline="0"/>
              <a:t> - North/Southwest GCA Area Average Residential Bill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'N.SW - RA1'!$E$1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RA1'!$E$2:$E$1048001</c:f>
              <c:numCache>
                <c:formatCode>_("$"* #,##0.00_);_("$"* \(#,##0.00\);_("$"* "-"??_);_(@_)</c:formatCode>
                <c:ptCount val="104800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A-4328-995F-487AFA5B1754}"/>
            </c:ext>
          </c:extLst>
        </c:ser>
        <c:ser>
          <c:idx val="1"/>
          <c:order val="1"/>
          <c:tx>
            <c:strRef>
              <c:f>'N.SW - RA1'!$F$1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RA1'!$F$2:$F$1048001</c:f>
              <c:numCache>
                <c:formatCode>_("$"* #,##0.00_);_("$"* \(#,##0.00\);_("$"* "-"??_);_(@_)</c:formatCode>
                <c:ptCount val="1048000"/>
                <c:pt idx="0">
                  <c:v>-0.72</c:v>
                </c:pt>
                <c:pt idx="1">
                  <c:v>-0.72</c:v>
                </c:pt>
                <c:pt idx="2">
                  <c:v>-0.72</c:v>
                </c:pt>
                <c:pt idx="3">
                  <c:v>-0.72</c:v>
                </c:pt>
                <c:pt idx="4">
                  <c:v>-0.72</c:v>
                </c:pt>
                <c:pt idx="5">
                  <c:v>-0.72</c:v>
                </c:pt>
                <c:pt idx="6">
                  <c:v>-0.72</c:v>
                </c:pt>
                <c:pt idx="7">
                  <c:v>-0.72</c:v>
                </c:pt>
                <c:pt idx="8">
                  <c:v>-0.72</c:v>
                </c:pt>
                <c:pt idx="9">
                  <c:v>-0.72</c:v>
                </c:pt>
                <c:pt idx="10">
                  <c:v>-0.72</c:v>
                </c:pt>
                <c:pt idx="11">
                  <c:v>-0.72</c:v>
                </c:pt>
                <c:pt idx="12">
                  <c:v>-0.72</c:v>
                </c:pt>
                <c:pt idx="13">
                  <c:v>-0.72</c:v>
                </c:pt>
                <c:pt idx="14">
                  <c:v>-0.72</c:v>
                </c:pt>
                <c:pt idx="15">
                  <c:v>-0.72</c:v>
                </c:pt>
                <c:pt idx="16">
                  <c:v>-0.72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A-4328-995F-487AFA5B1754}"/>
            </c:ext>
          </c:extLst>
        </c:ser>
        <c:ser>
          <c:idx val="2"/>
          <c:order val="2"/>
          <c:tx>
            <c:strRef>
              <c:f>'N.SW - RA1'!$G$1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RA1'!$G$2:$G$1048001</c:f>
              <c:numCache>
                <c:formatCode>_("$"* #,##0.00_);_("$"* \(#,##0.00\);_("$"* "-"??_);_(@_)</c:formatCode>
                <c:ptCount val="1048000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1.05</c:v>
                </c:pt>
                <c:pt idx="11">
                  <c:v>1.08</c:v>
                </c:pt>
                <c:pt idx="12">
                  <c:v>1.08</c:v>
                </c:pt>
                <c:pt idx="13">
                  <c:v>1.08</c:v>
                </c:pt>
                <c:pt idx="14">
                  <c:v>1.08</c:v>
                </c:pt>
                <c:pt idx="15">
                  <c:v>1.08</c:v>
                </c:pt>
                <c:pt idx="16">
                  <c:v>1.08</c:v>
                </c:pt>
                <c:pt idx="17">
                  <c:v>1.08</c:v>
                </c:pt>
                <c:pt idx="18">
                  <c:v>1.08</c:v>
                </c:pt>
                <c:pt idx="19">
                  <c:v>1.08</c:v>
                </c:pt>
                <c:pt idx="20">
                  <c:v>1.08</c:v>
                </c:pt>
                <c:pt idx="21">
                  <c:v>1.08</c:v>
                </c:pt>
                <c:pt idx="22">
                  <c:v>1.08</c:v>
                </c:pt>
                <c:pt idx="23">
                  <c:v>0.89</c:v>
                </c:pt>
                <c:pt idx="24">
                  <c:v>0.89</c:v>
                </c:pt>
                <c:pt idx="25">
                  <c:v>0.89</c:v>
                </c:pt>
                <c:pt idx="26">
                  <c:v>0.89</c:v>
                </c:pt>
                <c:pt idx="27">
                  <c:v>0.89</c:v>
                </c:pt>
                <c:pt idx="28">
                  <c:v>0.89</c:v>
                </c:pt>
                <c:pt idx="29">
                  <c:v>0.89</c:v>
                </c:pt>
                <c:pt idx="30">
                  <c:v>0.89</c:v>
                </c:pt>
                <c:pt idx="31">
                  <c:v>0.89</c:v>
                </c:pt>
                <c:pt idx="32">
                  <c:v>0.89</c:v>
                </c:pt>
                <c:pt idx="33">
                  <c:v>0.89</c:v>
                </c:pt>
                <c:pt idx="34">
                  <c:v>0.89</c:v>
                </c:pt>
                <c:pt idx="35">
                  <c:v>0.97</c:v>
                </c:pt>
                <c:pt idx="36">
                  <c:v>0.97</c:v>
                </c:pt>
                <c:pt idx="37">
                  <c:v>0.97</c:v>
                </c:pt>
                <c:pt idx="38">
                  <c:v>0.97</c:v>
                </c:pt>
                <c:pt idx="39">
                  <c:v>0.97</c:v>
                </c:pt>
                <c:pt idx="40">
                  <c:v>0.97</c:v>
                </c:pt>
                <c:pt idx="41">
                  <c:v>0.97</c:v>
                </c:pt>
                <c:pt idx="42">
                  <c:v>0.97</c:v>
                </c:pt>
                <c:pt idx="43">
                  <c:v>0.97</c:v>
                </c:pt>
                <c:pt idx="44">
                  <c:v>0.97</c:v>
                </c:pt>
                <c:pt idx="45">
                  <c:v>0.97</c:v>
                </c:pt>
                <c:pt idx="4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FA-4328-995F-487AFA5B1754}"/>
            </c:ext>
          </c:extLst>
        </c:ser>
        <c:ser>
          <c:idx val="3"/>
          <c:order val="3"/>
          <c:tx>
            <c:strRef>
              <c:f>'N.SW - RA1'!$H$1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RA1'!$H$2:$H$1048001</c:f>
              <c:numCache>
                <c:formatCode>_("$"* #,##0.00_);_("$"* \(#,##0.00\);_("$"* "-"??_);_(@_)</c:formatCode>
                <c:ptCount val="1048000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FA-4328-995F-487AFA5B1754}"/>
            </c:ext>
          </c:extLst>
        </c:ser>
        <c:ser>
          <c:idx val="4"/>
          <c:order val="4"/>
          <c:tx>
            <c:strRef>
              <c:f>'N.SW - RA1'!$I$1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RA1'!$I$2:$I$1048001</c:f>
              <c:numCache>
                <c:formatCode>_("$"* #,##0.00_);_("$"* \(#,##0.00\);_("$"* "-"??_);_(@_)</c:formatCode>
                <c:ptCount val="1048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0.79</c:v>
                </c:pt>
                <c:pt idx="39">
                  <c:v>0.79</c:v>
                </c:pt>
                <c:pt idx="40">
                  <c:v>0.79</c:v>
                </c:pt>
                <c:pt idx="41">
                  <c:v>0.79</c:v>
                </c:pt>
                <c:pt idx="42">
                  <c:v>0.79</c:v>
                </c:pt>
                <c:pt idx="43">
                  <c:v>0.79</c:v>
                </c:pt>
                <c:pt idx="44">
                  <c:v>0.79</c:v>
                </c:pt>
                <c:pt idx="45">
                  <c:v>0.79</c:v>
                </c:pt>
                <c:pt idx="4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FA-4328-995F-487AFA5B1754}"/>
            </c:ext>
          </c:extLst>
        </c:ser>
        <c:ser>
          <c:idx val="5"/>
          <c:order val="5"/>
          <c:tx>
            <c:strRef>
              <c:f>'N.SW - RA1'!$V$1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RA1'!$V$2:$V$1048001</c:f>
              <c:numCache>
                <c:formatCode>_("$"* #,##0.00_);_("$"* \(#,##0.00\);_("$"* "-"??_);_(@_)</c:formatCode>
                <c:ptCount val="1048000"/>
                <c:pt idx="0">
                  <c:v>19.6252</c:v>
                </c:pt>
                <c:pt idx="1">
                  <c:v>19.6252</c:v>
                </c:pt>
                <c:pt idx="2">
                  <c:v>19.6252</c:v>
                </c:pt>
                <c:pt idx="3">
                  <c:v>19.6252</c:v>
                </c:pt>
                <c:pt idx="4">
                  <c:v>19.6252</c:v>
                </c:pt>
                <c:pt idx="5">
                  <c:v>19.6252</c:v>
                </c:pt>
                <c:pt idx="6">
                  <c:v>19.6252</c:v>
                </c:pt>
                <c:pt idx="7">
                  <c:v>19.6252</c:v>
                </c:pt>
                <c:pt idx="8">
                  <c:v>19.6252</c:v>
                </c:pt>
                <c:pt idx="9">
                  <c:v>19.6252</c:v>
                </c:pt>
                <c:pt idx="10">
                  <c:v>19.6252</c:v>
                </c:pt>
                <c:pt idx="11">
                  <c:v>19.6252</c:v>
                </c:pt>
                <c:pt idx="12">
                  <c:v>19.6252</c:v>
                </c:pt>
                <c:pt idx="13">
                  <c:v>19.6252</c:v>
                </c:pt>
                <c:pt idx="14">
                  <c:v>19.6252</c:v>
                </c:pt>
                <c:pt idx="15">
                  <c:v>19.6252</c:v>
                </c:pt>
                <c:pt idx="16">
                  <c:v>19.6252</c:v>
                </c:pt>
                <c:pt idx="17">
                  <c:v>19.513400000000001</c:v>
                </c:pt>
                <c:pt idx="18">
                  <c:v>19.513400000000001</c:v>
                </c:pt>
                <c:pt idx="19">
                  <c:v>19.513400000000001</c:v>
                </c:pt>
                <c:pt idx="20">
                  <c:v>19.513400000000001</c:v>
                </c:pt>
                <c:pt idx="21">
                  <c:v>19.513400000000001</c:v>
                </c:pt>
                <c:pt idx="22">
                  <c:v>19.513400000000001</c:v>
                </c:pt>
                <c:pt idx="23">
                  <c:v>19.513400000000001</c:v>
                </c:pt>
                <c:pt idx="24">
                  <c:v>19.513400000000001</c:v>
                </c:pt>
                <c:pt idx="25">
                  <c:v>19.513400000000001</c:v>
                </c:pt>
                <c:pt idx="26">
                  <c:v>19.513400000000001</c:v>
                </c:pt>
                <c:pt idx="27">
                  <c:v>19.513400000000001</c:v>
                </c:pt>
                <c:pt idx="28">
                  <c:v>19.513400000000001</c:v>
                </c:pt>
                <c:pt idx="29">
                  <c:v>19.513400000000001</c:v>
                </c:pt>
                <c:pt idx="30">
                  <c:v>19.513400000000001</c:v>
                </c:pt>
                <c:pt idx="31">
                  <c:v>19.513400000000001</c:v>
                </c:pt>
                <c:pt idx="32">
                  <c:v>19.513400000000001</c:v>
                </c:pt>
                <c:pt idx="33">
                  <c:v>19.513400000000001</c:v>
                </c:pt>
                <c:pt idx="34">
                  <c:v>19.513400000000001</c:v>
                </c:pt>
                <c:pt idx="35">
                  <c:v>19.513400000000001</c:v>
                </c:pt>
                <c:pt idx="36">
                  <c:v>19.513400000000001</c:v>
                </c:pt>
                <c:pt idx="37">
                  <c:v>19.513400000000001</c:v>
                </c:pt>
                <c:pt idx="38">
                  <c:v>19.513400000000001</c:v>
                </c:pt>
                <c:pt idx="39">
                  <c:v>19.513400000000001</c:v>
                </c:pt>
                <c:pt idx="40">
                  <c:v>19.513400000000001</c:v>
                </c:pt>
                <c:pt idx="41">
                  <c:v>19.513400000000001</c:v>
                </c:pt>
                <c:pt idx="42">
                  <c:v>19.513400000000001</c:v>
                </c:pt>
                <c:pt idx="43">
                  <c:v>22.47438</c:v>
                </c:pt>
                <c:pt idx="44">
                  <c:v>22.47438</c:v>
                </c:pt>
                <c:pt idx="45">
                  <c:v>22.47438</c:v>
                </c:pt>
                <c:pt idx="46">
                  <c:v>22.47438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FA-4328-995F-487AFA5B1754}"/>
            </c:ext>
          </c:extLst>
        </c:ser>
        <c:ser>
          <c:idx val="6"/>
          <c:order val="6"/>
          <c:tx>
            <c:strRef>
              <c:f>'N.SW - RA1'!$W$1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RA1'!$W$2:$W$1048001</c:f>
              <c:numCache>
                <c:formatCode>_("$"* #,##0.00_);_("$"* \(#,##0.00\);_("$"* "-"??_);_(@_)</c:formatCode>
                <c:ptCount val="1048000"/>
                <c:pt idx="0">
                  <c:v>-1.27796</c:v>
                </c:pt>
                <c:pt idx="1">
                  <c:v>-1.27796</c:v>
                </c:pt>
                <c:pt idx="2">
                  <c:v>-1.27796</c:v>
                </c:pt>
                <c:pt idx="3">
                  <c:v>-1.27796</c:v>
                </c:pt>
                <c:pt idx="4">
                  <c:v>-1.27796</c:v>
                </c:pt>
                <c:pt idx="5">
                  <c:v>-1.27796</c:v>
                </c:pt>
                <c:pt idx="6">
                  <c:v>-1.27796</c:v>
                </c:pt>
                <c:pt idx="7">
                  <c:v>-1.27796</c:v>
                </c:pt>
                <c:pt idx="8">
                  <c:v>-1.27796</c:v>
                </c:pt>
                <c:pt idx="9">
                  <c:v>-1.27796</c:v>
                </c:pt>
                <c:pt idx="10">
                  <c:v>-1.27796</c:v>
                </c:pt>
                <c:pt idx="11">
                  <c:v>-1.27796</c:v>
                </c:pt>
                <c:pt idx="12">
                  <c:v>-1.27796</c:v>
                </c:pt>
                <c:pt idx="13">
                  <c:v>-1.27796</c:v>
                </c:pt>
                <c:pt idx="14">
                  <c:v>-1.27796</c:v>
                </c:pt>
                <c:pt idx="15">
                  <c:v>-1.27796</c:v>
                </c:pt>
                <c:pt idx="16">
                  <c:v>-1.27796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FA-4328-995F-487AFA5B1754}"/>
            </c:ext>
          </c:extLst>
        </c:ser>
        <c:ser>
          <c:idx val="7"/>
          <c:order val="7"/>
          <c:tx>
            <c:strRef>
              <c:f>'N.SW - RA1'!$X$1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RA1'!$X$2:$X$1048001</c:f>
              <c:numCache>
                <c:formatCode>_("$"* #,##0.00_);_("$"* \(#,##0.00\);_("$"* "-"??_);_(@_)</c:formatCode>
                <c:ptCount val="1048000"/>
                <c:pt idx="0">
                  <c:v>19.550380000000001</c:v>
                </c:pt>
                <c:pt idx="1">
                  <c:v>19.550380000000001</c:v>
                </c:pt>
                <c:pt idx="2">
                  <c:v>19.550380000000001</c:v>
                </c:pt>
                <c:pt idx="3">
                  <c:v>19.245939999999997</c:v>
                </c:pt>
                <c:pt idx="4">
                  <c:v>19.245939999999997</c:v>
                </c:pt>
                <c:pt idx="5">
                  <c:v>19.245939999999997</c:v>
                </c:pt>
                <c:pt idx="6">
                  <c:v>19.245939999999997</c:v>
                </c:pt>
                <c:pt idx="7">
                  <c:v>19.245939999999997</c:v>
                </c:pt>
                <c:pt idx="8">
                  <c:v>19.245939999999997</c:v>
                </c:pt>
                <c:pt idx="9">
                  <c:v>19.245939999999997</c:v>
                </c:pt>
                <c:pt idx="10">
                  <c:v>19.245939999999997</c:v>
                </c:pt>
                <c:pt idx="11">
                  <c:v>19.245939999999997</c:v>
                </c:pt>
                <c:pt idx="12">
                  <c:v>19.245939999999997</c:v>
                </c:pt>
                <c:pt idx="13">
                  <c:v>19.245939999999997</c:v>
                </c:pt>
                <c:pt idx="14">
                  <c:v>19.245939999999997</c:v>
                </c:pt>
                <c:pt idx="15">
                  <c:v>21.97214</c:v>
                </c:pt>
                <c:pt idx="16">
                  <c:v>21.97214</c:v>
                </c:pt>
                <c:pt idx="17">
                  <c:v>21.97214</c:v>
                </c:pt>
                <c:pt idx="18">
                  <c:v>21.97214</c:v>
                </c:pt>
                <c:pt idx="19">
                  <c:v>21.97214</c:v>
                </c:pt>
                <c:pt idx="20">
                  <c:v>21.97214</c:v>
                </c:pt>
                <c:pt idx="21">
                  <c:v>21.97214</c:v>
                </c:pt>
                <c:pt idx="22">
                  <c:v>21.97214</c:v>
                </c:pt>
                <c:pt idx="23">
                  <c:v>21.97214</c:v>
                </c:pt>
                <c:pt idx="24">
                  <c:v>21.97214</c:v>
                </c:pt>
                <c:pt idx="25">
                  <c:v>21.97214</c:v>
                </c:pt>
                <c:pt idx="26">
                  <c:v>21.97214</c:v>
                </c:pt>
                <c:pt idx="27">
                  <c:v>24.2348</c:v>
                </c:pt>
                <c:pt idx="28">
                  <c:v>24.2348</c:v>
                </c:pt>
                <c:pt idx="29">
                  <c:v>24.2348</c:v>
                </c:pt>
                <c:pt idx="30">
                  <c:v>31.916319999999999</c:v>
                </c:pt>
                <c:pt idx="31">
                  <c:v>31.916319999999999</c:v>
                </c:pt>
                <c:pt idx="32">
                  <c:v>31.916319999999999</c:v>
                </c:pt>
                <c:pt idx="33">
                  <c:v>31.916319999999999</c:v>
                </c:pt>
                <c:pt idx="34">
                  <c:v>31.916319999999999</c:v>
                </c:pt>
                <c:pt idx="35">
                  <c:v>31.916319999999999</c:v>
                </c:pt>
                <c:pt idx="36">
                  <c:v>62.033519999999996</c:v>
                </c:pt>
                <c:pt idx="37">
                  <c:v>62.033519999999996</c:v>
                </c:pt>
                <c:pt idx="38">
                  <c:v>18.4556</c:v>
                </c:pt>
                <c:pt idx="39">
                  <c:v>18.4556</c:v>
                </c:pt>
                <c:pt idx="40">
                  <c:v>18.4556</c:v>
                </c:pt>
                <c:pt idx="41">
                  <c:v>15.096439999999999</c:v>
                </c:pt>
                <c:pt idx="42">
                  <c:v>15.096439999999999</c:v>
                </c:pt>
                <c:pt idx="43">
                  <c:v>15.096439999999999</c:v>
                </c:pt>
                <c:pt idx="44">
                  <c:v>37.207899999999995</c:v>
                </c:pt>
                <c:pt idx="45">
                  <c:v>37.207899999999995</c:v>
                </c:pt>
                <c:pt idx="46">
                  <c:v>37.207899999999995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FA-4328-995F-487AFA5B1754}"/>
            </c:ext>
          </c:extLst>
        </c:ser>
        <c:ser>
          <c:idx val="8"/>
          <c:order val="8"/>
          <c:tx>
            <c:strRef>
              <c:f>'N.SW - RA1'!$Y$1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RA1'!$Y$2:$Y$1048001</c:f>
              <c:numCache>
                <c:formatCode>_("$"* #,##0.00_);_("$"* \(#,##0.00\);_("$"* "-"??_);_(@_)</c:formatCode>
                <c:ptCount val="1048000"/>
                <c:pt idx="0">
                  <c:v>20.62452</c:v>
                </c:pt>
                <c:pt idx="1">
                  <c:v>20.62452</c:v>
                </c:pt>
                <c:pt idx="2">
                  <c:v>20.62452</c:v>
                </c:pt>
                <c:pt idx="3">
                  <c:v>25.262499999999999</c:v>
                </c:pt>
                <c:pt idx="4">
                  <c:v>25.262499999999999</c:v>
                </c:pt>
                <c:pt idx="5">
                  <c:v>25.262499999999999</c:v>
                </c:pt>
                <c:pt idx="6">
                  <c:v>25.262499999999999</c:v>
                </c:pt>
                <c:pt idx="7">
                  <c:v>25.262499999999999</c:v>
                </c:pt>
                <c:pt idx="8">
                  <c:v>25.262499999999999</c:v>
                </c:pt>
                <c:pt idx="9">
                  <c:v>25.262499999999999</c:v>
                </c:pt>
                <c:pt idx="10">
                  <c:v>25.262499999999999</c:v>
                </c:pt>
                <c:pt idx="11">
                  <c:v>25.262499999999999</c:v>
                </c:pt>
                <c:pt idx="12">
                  <c:v>25.262499999999999</c:v>
                </c:pt>
                <c:pt idx="13">
                  <c:v>25.262499999999999</c:v>
                </c:pt>
                <c:pt idx="14">
                  <c:v>25.262499999999999</c:v>
                </c:pt>
                <c:pt idx="15">
                  <c:v>50.927480000000003</c:v>
                </c:pt>
                <c:pt idx="16">
                  <c:v>50.927480000000003</c:v>
                </c:pt>
                <c:pt idx="17">
                  <c:v>50.927480000000003</c:v>
                </c:pt>
                <c:pt idx="18">
                  <c:v>50.927480000000003</c:v>
                </c:pt>
                <c:pt idx="19">
                  <c:v>50.927480000000003</c:v>
                </c:pt>
                <c:pt idx="20">
                  <c:v>50.927480000000003</c:v>
                </c:pt>
                <c:pt idx="21">
                  <c:v>50.927480000000003</c:v>
                </c:pt>
                <c:pt idx="22">
                  <c:v>50.927480000000003</c:v>
                </c:pt>
                <c:pt idx="23">
                  <c:v>50.927480000000003</c:v>
                </c:pt>
                <c:pt idx="24">
                  <c:v>50.927480000000003</c:v>
                </c:pt>
                <c:pt idx="25">
                  <c:v>50.927480000000003</c:v>
                </c:pt>
                <c:pt idx="26">
                  <c:v>50.927480000000003</c:v>
                </c:pt>
                <c:pt idx="27">
                  <c:v>54.763939999999998</c:v>
                </c:pt>
                <c:pt idx="28">
                  <c:v>54.763939999999998</c:v>
                </c:pt>
                <c:pt idx="29">
                  <c:v>54.763939999999998</c:v>
                </c:pt>
                <c:pt idx="30">
                  <c:v>43.325939999999996</c:v>
                </c:pt>
                <c:pt idx="31">
                  <c:v>43.325939999999996</c:v>
                </c:pt>
                <c:pt idx="32">
                  <c:v>43.325939999999996</c:v>
                </c:pt>
                <c:pt idx="33">
                  <c:v>43.325939999999996</c:v>
                </c:pt>
                <c:pt idx="34">
                  <c:v>43.325939999999996</c:v>
                </c:pt>
                <c:pt idx="35">
                  <c:v>43.325939999999996</c:v>
                </c:pt>
                <c:pt idx="36">
                  <c:v>26.10014</c:v>
                </c:pt>
                <c:pt idx="37">
                  <c:v>26.10014</c:v>
                </c:pt>
                <c:pt idx="38">
                  <c:v>29.633880000000001</c:v>
                </c:pt>
                <c:pt idx="39">
                  <c:v>29.633880000000001</c:v>
                </c:pt>
                <c:pt idx="40">
                  <c:v>29.633880000000001</c:v>
                </c:pt>
                <c:pt idx="41">
                  <c:v>33.804020000000001</c:v>
                </c:pt>
                <c:pt idx="42">
                  <c:v>33.804020000000001</c:v>
                </c:pt>
                <c:pt idx="43">
                  <c:v>33.804020000000001</c:v>
                </c:pt>
                <c:pt idx="44">
                  <c:v>12.09418</c:v>
                </c:pt>
                <c:pt idx="45">
                  <c:v>12.09418</c:v>
                </c:pt>
                <c:pt idx="46">
                  <c:v>12.09418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FA-4328-995F-487AFA5B1754}"/>
            </c:ext>
          </c:extLst>
        </c:ser>
        <c:ser>
          <c:idx val="9"/>
          <c:order val="9"/>
          <c:tx>
            <c:strRef>
              <c:f>'N.SW - RA1'!$Z$1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RA1'!$Z$2:$Z$1048001</c:f>
              <c:numCache>
                <c:formatCode>_("$"* #,##0.00_);_("$"* \(#,##0.00\);_("$"* "-"??_);_(@_)</c:formatCode>
                <c:ptCount val="1048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14.452300000000001</c:v>
                </c:pt>
                <c:pt idx="22">
                  <c:v>14.452300000000001</c:v>
                </c:pt>
                <c:pt idx="23">
                  <c:v>14.452300000000001</c:v>
                </c:pt>
                <c:pt idx="24">
                  <c:v>14.452300000000001</c:v>
                </c:pt>
                <c:pt idx="25">
                  <c:v>14.452300000000001</c:v>
                </c:pt>
                <c:pt idx="26">
                  <c:v>14.452300000000001</c:v>
                </c:pt>
                <c:pt idx="27">
                  <c:v>14.452300000000001</c:v>
                </c:pt>
                <c:pt idx="28">
                  <c:v>14.452300000000001</c:v>
                </c:pt>
                <c:pt idx="29">
                  <c:v>14.452300000000001</c:v>
                </c:pt>
                <c:pt idx="30">
                  <c:v>14.452300000000001</c:v>
                </c:pt>
                <c:pt idx="31">
                  <c:v>14.452300000000001</c:v>
                </c:pt>
                <c:pt idx="32">
                  <c:v>14.452300000000001</c:v>
                </c:pt>
                <c:pt idx="33">
                  <c:v>14.452300000000001</c:v>
                </c:pt>
                <c:pt idx="34">
                  <c:v>14.452300000000001</c:v>
                </c:pt>
                <c:pt idx="35">
                  <c:v>14.452300000000001</c:v>
                </c:pt>
                <c:pt idx="36">
                  <c:v>14.452300000000001</c:v>
                </c:pt>
                <c:pt idx="37">
                  <c:v>14.452300000000001</c:v>
                </c:pt>
                <c:pt idx="38">
                  <c:v>14.452300000000001</c:v>
                </c:pt>
                <c:pt idx="39">
                  <c:v>14.452300000000001</c:v>
                </c:pt>
                <c:pt idx="40">
                  <c:v>14.452300000000001</c:v>
                </c:pt>
                <c:pt idx="41">
                  <c:v>14.452300000000001</c:v>
                </c:pt>
                <c:pt idx="42">
                  <c:v>14.452300000000001</c:v>
                </c:pt>
                <c:pt idx="43">
                  <c:v>14.452300000000001</c:v>
                </c:pt>
                <c:pt idx="44">
                  <c:v>14.452300000000001</c:v>
                </c:pt>
                <c:pt idx="45">
                  <c:v>14.452300000000001</c:v>
                </c:pt>
                <c:pt idx="46">
                  <c:v>14.452300000000001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FA-4328-995F-487AFA5B1754}"/>
            </c:ext>
          </c:extLst>
        </c:ser>
        <c:ser>
          <c:idx val="10"/>
          <c:order val="10"/>
          <c:tx>
            <c:strRef>
              <c:f>'N.SW - RA1'!$AA$1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RA1'!$AA$2:$AA$1048001</c:f>
              <c:numCache>
                <c:formatCode>_("$"* #,##0.00_);_("$"* \(#,##0.00\);_("$"* "-"??_);_(@_)</c:formatCode>
                <c:ptCount val="1048000"/>
                <c:pt idx="0">
                  <c:v>1.61164</c:v>
                </c:pt>
                <c:pt idx="1">
                  <c:v>1.61164</c:v>
                </c:pt>
                <c:pt idx="2">
                  <c:v>1.61164</c:v>
                </c:pt>
                <c:pt idx="3">
                  <c:v>1.61164</c:v>
                </c:pt>
                <c:pt idx="4">
                  <c:v>1.61164</c:v>
                </c:pt>
                <c:pt idx="5">
                  <c:v>1.61164</c:v>
                </c:pt>
                <c:pt idx="6">
                  <c:v>1.61164</c:v>
                </c:pt>
                <c:pt idx="7">
                  <c:v>1.61164</c:v>
                </c:pt>
                <c:pt idx="8">
                  <c:v>1.61164</c:v>
                </c:pt>
                <c:pt idx="9">
                  <c:v>1.61164</c:v>
                </c:pt>
                <c:pt idx="10">
                  <c:v>1.61164</c:v>
                </c:pt>
                <c:pt idx="11">
                  <c:v>1.6589400000000001</c:v>
                </c:pt>
                <c:pt idx="12">
                  <c:v>1.6589400000000001</c:v>
                </c:pt>
                <c:pt idx="13">
                  <c:v>1.6589400000000001</c:v>
                </c:pt>
                <c:pt idx="14">
                  <c:v>1.6589400000000001</c:v>
                </c:pt>
                <c:pt idx="15">
                  <c:v>1.6589400000000001</c:v>
                </c:pt>
                <c:pt idx="16">
                  <c:v>1.6589400000000001</c:v>
                </c:pt>
                <c:pt idx="17">
                  <c:v>1.6589400000000001</c:v>
                </c:pt>
                <c:pt idx="18">
                  <c:v>1.6589400000000001</c:v>
                </c:pt>
                <c:pt idx="19">
                  <c:v>1.6589400000000001</c:v>
                </c:pt>
                <c:pt idx="20">
                  <c:v>1.6589400000000001</c:v>
                </c:pt>
                <c:pt idx="21">
                  <c:v>1.6589400000000001</c:v>
                </c:pt>
                <c:pt idx="22">
                  <c:v>1.6589400000000001</c:v>
                </c:pt>
                <c:pt idx="23">
                  <c:v>1.19024</c:v>
                </c:pt>
                <c:pt idx="24">
                  <c:v>1.19024</c:v>
                </c:pt>
                <c:pt idx="25">
                  <c:v>1.19024</c:v>
                </c:pt>
                <c:pt idx="26">
                  <c:v>1.19024</c:v>
                </c:pt>
                <c:pt idx="27">
                  <c:v>1.19024</c:v>
                </c:pt>
                <c:pt idx="28">
                  <c:v>1.19024</c:v>
                </c:pt>
                <c:pt idx="29">
                  <c:v>1.19024</c:v>
                </c:pt>
                <c:pt idx="30">
                  <c:v>1.19024</c:v>
                </c:pt>
                <c:pt idx="31">
                  <c:v>1.19024</c:v>
                </c:pt>
                <c:pt idx="32">
                  <c:v>1.19024</c:v>
                </c:pt>
                <c:pt idx="33">
                  <c:v>1.19024</c:v>
                </c:pt>
                <c:pt idx="34">
                  <c:v>1.19024</c:v>
                </c:pt>
                <c:pt idx="35">
                  <c:v>1.29172</c:v>
                </c:pt>
                <c:pt idx="36">
                  <c:v>1.29172</c:v>
                </c:pt>
                <c:pt idx="37">
                  <c:v>1.29172</c:v>
                </c:pt>
                <c:pt idx="38">
                  <c:v>1.29172</c:v>
                </c:pt>
                <c:pt idx="39">
                  <c:v>1.29172</c:v>
                </c:pt>
                <c:pt idx="40">
                  <c:v>1.29172</c:v>
                </c:pt>
                <c:pt idx="41">
                  <c:v>1.29172</c:v>
                </c:pt>
                <c:pt idx="42">
                  <c:v>1.29172</c:v>
                </c:pt>
                <c:pt idx="43">
                  <c:v>1.29172</c:v>
                </c:pt>
                <c:pt idx="44">
                  <c:v>1.29172</c:v>
                </c:pt>
                <c:pt idx="45">
                  <c:v>1.29172</c:v>
                </c:pt>
                <c:pt idx="46">
                  <c:v>1.29172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FA-4328-995F-487AFA5B1754}"/>
            </c:ext>
          </c:extLst>
        </c:ser>
        <c:ser>
          <c:idx val="11"/>
          <c:order val="11"/>
          <c:tx>
            <c:strRef>
              <c:f>'N.SW - RA1'!$AB$1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RA1'!$D$2:$D$48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RA1'!$AB$2:$AB$1048001</c:f>
              <c:numCache>
                <c:formatCode>_("$"* #,##0.00_);_("$"* \(#,##0.00\);_("$"* "-"??_);_(@_)</c:formatCode>
                <c:ptCount val="1048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FA-4328-995F-487AFA5B1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856720"/>
        <c:axId val="1541855280"/>
      </c:areaChart>
      <c:dateAx>
        <c:axId val="1541856720"/>
        <c:scaling>
          <c:orientation val="minMax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855280"/>
        <c:crosses val="autoZero"/>
        <c:auto val="1"/>
        <c:lblOffset val="100"/>
        <c:baseTimeUnit val="months"/>
        <c:majorUnit val="1"/>
        <c:majorTimeUnit val="months"/>
      </c:dateAx>
      <c:valAx>
        <c:axId val="154185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856720"/>
        <c:crossesAt val="44105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 Rate</a:t>
            </a:r>
            <a:r>
              <a:rPr lang="en-US" baseline="0"/>
              <a:t> Area 1 - Western Slope GCA Area Average Residential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'Western Slope - RA1'!$E$1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RA1'!$E$2:$E$101</c:f>
              <c:numCache>
                <c:formatCode>_("$"* #,##0.00_);_("$"* \(#,##0.00\);_("$"* "-"??_);_(@_)</c:formatCode>
                <c:ptCount val="10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5-44A0-9FF9-ED56AB5F125B}"/>
            </c:ext>
          </c:extLst>
        </c:ser>
        <c:ser>
          <c:idx val="1"/>
          <c:order val="1"/>
          <c:tx>
            <c:strRef>
              <c:f>'Western Slope - RA1'!$F$1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RA1'!$F$2:$F$101</c:f>
              <c:numCache>
                <c:formatCode>_("$"* #,##0.00_);_("$"* \(#,##0.00\);_("$"* "-"??_);_(@_)</c:formatCode>
                <c:ptCount val="100"/>
                <c:pt idx="0">
                  <c:v>0.94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  <c:pt idx="20">
                  <c:v>0.94</c:v>
                </c:pt>
                <c:pt idx="21">
                  <c:v>0.94</c:v>
                </c:pt>
                <c:pt idx="22">
                  <c:v>0.94</c:v>
                </c:pt>
                <c:pt idx="23">
                  <c:v>0.94</c:v>
                </c:pt>
                <c:pt idx="24">
                  <c:v>0.94</c:v>
                </c:pt>
                <c:pt idx="25">
                  <c:v>0.94</c:v>
                </c:pt>
                <c:pt idx="26">
                  <c:v>0.94</c:v>
                </c:pt>
                <c:pt idx="27">
                  <c:v>0.94</c:v>
                </c:pt>
                <c:pt idx="28">
                  <c:v>0.49</c:v>
                </c:pt>
                <c:pt idx="29">
                  <c:v>0.49</c:v>
                </c:pt>
                <c:pt idx="30">
                  <c:v>0.49</c:v>
                </c:pt>
                <c:pt idx="31">
                  <c:v>0.49</c:v>
                </c:pt>
                <c:pt idx="32">
                  <c:v>0.49</c:v>
                </c:pt>
                <c:pt idx="33">
                  <c:v>0.49</c:v>
                </c:pt>
                <c:pt idx="34">
                  <c:v>0.49</c:v>
                </c:pt>
                <c:pt idx="35">
                  <c:v>0.49</c:v>
                </c:pt>
                <c:pt idx="36">
                  <c:v>0.49</c:v>
                </c:pt>
                <c:pt idx="37">
                  <c:v>0.49</c:v>
                </c:pt>
                <c:pt idx="38">
                  <c:v>0.49</c:v>
                </c:pt>
                <c:pt idx="39">
                  <c:v>0.49</c:v>
                </c:pt>
                <c:pt idx="40">
                  <c:v>0.49</c:v>
                </c:pt>
                <c:pt idx="41">
                  <c:v>0.49</c:v>
                </c:pt>
                <c:pt idx="42">
                  <c:v>0.49</c:v>
                </c:pt>
                <c:pt idx="43">
                  <c:v>0.49</c:v>
                </c:pt>
                <c:pt idx="44">
                  <c:v>0.49</c:v>
                </c:pt>
                <c:pt idx="45">
                  <c:v>0.49</c:v>
                </c:pt>
                <c:pt idx="46">
                  <c:v>0.49</c:v>
                </c:pt>
                <c:pt idx="47">
                  <c:v>0.49</c:v>
                </c:pt>
                <c:pt idx="48">
                  <c:v>0.49</c:v>
                </c:pt>
                <c:pt idx="49">
                  <c:v>0.49</c:v>
                </c:pt>
                <c:pt idx="50">
                  <c:v>0.49</c:v>
                </c:pt>
                <c:pt idx="51">
                  <c:v>0.49</c:v>
                </c:pt>
                <c:pt idx="52">
                  <c:v>0.49</c:v>
                </c:pt>
                <c:pt idx="53">
                  <c:v>-0.72</c:v>
                </c:pt>
                <c:pt idx="54">
                  <c:v>-0.72</c:v>
                </c:pt>
                <c:pt idx="55">
                  <c:v>-0.72</c:v>
                </c:pt>
                <c:pt idx="56">
                  <c:v>-0.72</c:v>
                </c:pt>
                <c:pt idx="57">
                  <c:v>-0.72</c:v>
                </c:pt>
                <c:pt idx="58">
                  <c:v>-0.72</c:v>
                </c:pt>
                <c:pt idx="59">
                  <c:v>-0.72</c:v>
                </c:pt>
                <c:pt idx="60">
                  <c:v>-0.72</c:v>
                </c:pt>
                <c:pt idx="61">
                  <c:v>-0.72</c:v>
                </c:pt>
                <c:pt idx="62">
                  <c:v>-0.72</c:v>
                </c:pt>
                <c:pt idx="63">
                  <c:v>-0.72</c:v>
                </c:pt>
                <c:pt idx="64">
                  <c:v>-0.72</c:v>
                </c:pt>
                <c:pt idx="65">
                  <c:v>-0.72</c:v>
                </c:pt>
                <c:pt idx="66">
                  <c:v>-0.72</c:v>
                </c:pt>
                <c:pt idx="67">
                  <c:v>-0.72</c:v>
                </c:pt>
                <c:pt idx="68">
                  <c:v>-0.72</c:v>
                </c:pt>
                <c:pt idx="69">
                  <c:v>-0.72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5-44A0-9FF9-ED56AB5F125B}"/>
            </c:ext>
          </c:extLst>
        </c:ser>
        <c:ser>
          <c:idx val="2"/>
          <c:order val="2"/>
          <c:tx>
            <c:strRef>
              <c:f>'Western Slope - RA1'!$G$1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RA1'!$G$2:$G$101</c:f>
              <c:numCache>
                <c:formatCode>General</c:formatCode>
                <c:ptCount val="100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 formatCode="_(&quot;$&quot;* #,##0.00_);_(&quot;$&quot;* \(#,##0.00\);_(&quot;$&quot;* &quot;-&quot;??_);_(@_)">
                  <c:v>0.22</c:v>
                </c:pt>
                <c:pt idx="5" formatCode="_(&quot;$&quot;* #,##0.00_);_(&quot;$&quot;* \(#,##0.00\);_(&quot;$&quot;* &quot;-&quot;??_);_(@_)">
                  <c:v>0.22</c:v>
                </c:pt>
                <c:pt idx="6" formatCode="_(&quot;$&quot;* #,##0.00_);_(&quot;$&quot;* \(#,##0.00\);_(&quot;$&quot;* &quot;-&quot;??_);_(@_)">
                  <c:v>0.22</c:v>
                </c:pt>
                <c:pt idx="7" formatCode="_(&quot;$&quot;* #,##0.00_);_(&quot;$&quot;* \(#,##0.00\);_(&quot;$&quot;* &quot;-&quot;??_);_(@_)">
                  <c:v>0.22</c:v>
                </c:pt>
                <c:pt idx="8" formatCode="_(&quot;$&quot;* #,##0.00_);_(&quot;$&quot;* \(#,##0.00\);_(&quot;$&quot;* &quot;-&quot;??_);_(@_)">
                  <c:v>0.22</c:v>
                </c:pt>
                <c:pt idx="9" formatCode="_(&quot;$&quot;* #,##0.00_);_(&quot;$&quot;* \(#,##0.00\);_(&quot;$&quot;* &quot;-&quot;??_);_(@_)">
                  <c:v>0.22</c:v>
                </c:pt>
                <c:pt idx="10" formatCode="_(&quot;$&quot;* #,##0.00_);_(&quot;$&quot;* \(#,##0.00\);_(&quot;$&quot;* &quot;-&quot;??_);_(@_)">
                  <c:v>0.22</c:v>
                </c:pt>
                <c:pt idx="11" formatCode="_(&quot;$&quot;* #,##0.00_);_(&quot;$&quot;* \(#,##0.00\);_(&quot;$&quot;* &quot;-&quot;??_);_(@_)">
                  <c:v>0.22</c:v>
                </c:pt>
                <c:pt idx="12" formatCode="_(&quot;$&quot;* #,##0.00_);_(&quot;$&quot;* \(#,##0.00\);_(&quot;$&quot;* &quot;-&quot;??_);_(@_)">
                  <c:v>0.22</c:v>
                </c:pt>
                <c:pt idx="13" formatCode="_(&quot;$&quot;* #,##0.00_);_(&quot;$&quot;* \(#,##0.00\);_(&quot;$&quot;* &quot;-&quot;??_);_(@_)">
                  <c:v>0.22</c:v>
                </c:pt>
                <c:pt idx="14" formatCode="_(&quot;$&quot;* #,##0.00_);_(&quot;$&quot;* \(#,##0.00\);_(&quot;$&quot;* &quot;-&quot;??_);_(@_)">
                  <c:v>0.22</c:v>
                </c:pt>
                <c:pt idx="15" formatCode="_(&quot;$&quot;* #,##0.00_);_(&quot;$&quot;* \(#,##0.00\);_(&quot;$&quot;* &quot;-&quot;??_);_(@_)">
                  <c:v>0.22</c:v>
                </c:pt>
                <c:pt idx="16" formatCode="_(&quot;$&quot;* #,##0.00_);_(&quot;$&quot;* \(#,##0.00\);_(&quot;$&quot;* &quot;-&quot;??_);_(@_)">
                  <c:v>0.27</c:v>
                </c:pt>
                <c:pt idx="17" formatCode="_(&quot;$&quot;* #,##0.00_);_(&quot;$&quot;* \(#,##0.00\);_(&quot;$&quot;* &quot;-&quot;??_);_(@_)">
                  <c:v>0.27</c:v>
                </c:pt>
                <c:pt idx="18" formatCode="_(&quot;$&quot;* #,##0.00_);_(&quot;$&quot;* \(#,##0.00\);_(&quot;$&quot;* &quot;-&quot;??_);_(@_)">
                  <c:v>0.27</c:v>
                </c:pt>
                <c:pt idx="19" formatCode="_(&quot;$&quot;* #,##0.00_);_(&quot;$&quot;* \(#,##0.00\);_(&quot;$&quot;* &quot;-&quot;??_);_(@_)">
                  <c:v>0.27</c:v>
                </c:pt>
                <c:pt idx="20" formatCode="_(&quot;$&quot;* #,##0.00_);_(&quot;$&quot;* \(#,##0.00\);_(&quot;$&quot;* &quot;-&quot;??_);_(@_)">
                  <c:v>0.27</c:v>
                </c:pt>
                <c:pt idx="21" formatCode="_(&quot;$&quot;* #,##0.00_);_(&quot;$&quot;* \(#,##0.00\);_(&quot;$&quot;* &quot;-&quot;??_);_(@_)">
                  <c:v>0.27</c:v>
                </c:pt>
                <c:pt idx="22" formatCode="_(&quot;$&quot;* #,##0.00_);_(&quot;$&quot;* \(#,##0.00\);_(&quot;$&quot;* &quot;-&quot;??_);_(@_)">
                  <c:v>0.27</c:v>
                </c:pt>
                <c:pt idx="23" formatCode="_(&quot;$&quot;* #,##0.00_);_(&quot;$&quot;* \(#,##0.00\);_(&quot;$&quot;* &quot;-&quot;??_);_(@_)">
                  <c:v>0.27</c:v>
                </c:pt>
                <c:pt idx="24" formatCode="_(&quot;$&quot;* #,##0.00_);_(&quot;$&quot;* \(#,##0.00\);_(&quot;$&quot;* &quot;-&quot;??_);_(@_)">
                  <c:v>0.27</c:v>
                </c:pt>
                <c:pt idx="25" formatCode="_(&quot;$&quot;* #,##0.00_);_(&quot;$&quot;* \(#,##0.00\);_(&quot;$&quot;* &quot;-&quot;??_);_(@_)">
                  <c:v>0.27</c:v>
                </c:pt>
                <c:pt idx="26" formatCode="_(&quot;$&quot;* #,##0.00_);_(&quot;$&quot;* \(#,##0.00\);_(&quot;$&quot;* &quot;-&quot;??_);_(@_)">
                  <c:v>0.27</c:v>
                </c:pt>
                <c:pt idx="27" formatCode="_(&quot;$&quot;* #,##0.00_);_(&quot;$&quot;* \(#,##0.00\);_(&quot;$&quot;* &quot;-&quot;??_);_(@_)">
                  <c:v>0.27</c:v>
                </c:pt>
                <c:pt idx="28" formatCode="_(&quot;$&quot;* #,##0.00_);_(&quot;$&quot;* \(#,##0.00\);_(&quot;$&quot;* &quot;-&quot;??_);_(@_)">
                  <c:v>0.56000000000000005</c:v>
                </c:pt>
                <c:pt idx="29" formatCode="_(&quot;$&quot;* #,##0.00_);_(&quot;$&quot;* \(#,##0.00\);_(&quot;$&quot;* &quot;-&quot;??_);_(@_)">
                  <c:v>0.56000000000000005</c:v>
                </c:pt>
                <c:pt idx="30" formatCode="_(&quot;$&quot;* #,##0.00_);_(&quot;$&quot;* \(#,##0.00\);_(&quot;$&quot;* &quot;-&quot;??_);_(@_)">
                  <c:v>0.56000000000000005</c:v>
                </c:pt>
                <c:pt idx="31" formatCode="_(&quot;$&quot;* #,##0.00_);_(&quot;$&quot;* \(#,##0.00\);_(&quot;$&quot;* &quot;-&quot;??_);_(@_)">
                  <c:v>0.56000000000000005</c:v>
                </c:pt>
                <c:pt idx="32" formatCode="_(&quot;$&quot;* #,##0.00_);_(&quot;$&quot;* \(#,##0.00\);_(&quot;$&quot;* &quot;-&quot;??_);_(@_)">
                  <c:v>0.56000000000000005</c:v>
                </c:pt>
                <c:pt idx="33" formatCode="_(&quot;$&quot;* #,##0.00_);_(&quot;$&quot;* \(#,##0.00\);_(&quot;$&quot;* &quot;-&quot;??_);_(@_)">
                  <c:v>0.56000000000000005</c:v>
                </c:pt>
                <c:pt idx="34" formatCode="_(&quot;$&quot;* #,##0.00_);_(&quot;$&quot;* \(#,##0.00\);_(&quot;$&quot;* &quot;-&quot;??_);_(@_)">
                  <c:v>0.56000000000000005</c:v>
                </c:pt>
                <c:pt idx="35" formatCode="_(&quot;$&quot;* #,##0.00_);_(&quot;$&quot;* \(#,##0.00\);_(&quot;$&quot;* &quot;-&quot;??_);_(@_)">
                  <c:v>0.56000000000000005</c:v>
                </c:pt>
                <c:pt idx="36" formatCode="_(&quot;$&quot;* #,##0.00_);_(&quot;$&quot;* \(#,##0.00\);_(&quot;$&quot;* &quot;-&quot;??_);_(@_)">
                  <c:v>0.56000000000000005</c:v>
                </c:pt>
                <c:pt idx="37" formatCode="_(&quot;$&quot;* #,##0.00_);_(&quot;$&quot;* \(#,##0.00\);_(&quot;$&quot;* &quot;-&quot;??_);_(@_)">
                  <c:v>0.56000000000000005</c:v>
                </c:pt>
                <c:pt idx="38" formatCode="_(&quot;$&quot;* #,##0.00_);_(&quot;$&quot;* \(#,##0.00\);_(&quot;$&quot;* &quot;-&quot;??_);_(@_)">
                  <c:v>0.56000000000000005</c:v>
                </c:pt>
                <c:pt idx="39" formatCode="_(&quot;$&quot;* #,##0.00_);_(&quot;$&quot;* \(#,##0.00\);_(&quot;$&quot;* &quot;-&quot;??_);_(@_)">
                  <c:v>0.56000000000000005</c:v>
                </c:pt>
                <c:pt idx="40" formatCode="_(&quot;$&quot;* #,##0.00_);_(&quot;$&quot;* \(#,##0.00\);_(&quot;$&quot;* &quot;-&quot;??_);_(@_)">
                  <c:v>0.56999999999999995</c:v>
                </c:pt>
                <c:pt idx="41" formatCode="_(&quot;$&quot;* #,##0.00_);_(&quot;$&quot;* \(#,##0.00\);_(&quot;$&quot;* &quot;-&quot;??_);_(@_)">
                  <c:v>0.56999999999999995</c:v>
                </c:pt>
                <c:pt idx="42" formatCode="_(&quot;$&quot;* #,##0.00_);_(&quot;$&quot;* \(#,##0.00\);_(&quot;$&quot;* &quot;-&quot;??_);_(@_)">
                  <c:v>0.56999999999999995</c:v>
                </c:pt>
                <c:pt idx="43" formatCode="_(&quot;$&quot;* #,##0.00_);_(&quot;$&quot;* \(#,##0.00\);_(&quot;$&quot;* &quot;-&quot;??_);_(@_)">
                  <c:v>0.56999999999999995</c:v>
                </c:pt>
                <c:pt idx="44" formatCode="_(&quot;$&quot;* #,##0.00_);_(&quot;$&quot;* \(#,##0.00\);_(&quot;$&quot;* &quot;-&quot;??_);_(@_)">
                  <c:v>0.56999999999999995</c:v>
                </c:pt>
                <c:pt idx="45" formatCode="_(&quot;$&quot;* #,##0.00_);_(&quot;$&quot;* \(#,##0.00\);_(&quot;$&quot;* &quot;-&quot;??_);_(@_)">
                  <c:v>0.56999999999999995</c:v>
                </c:pt>
                <c:pt idx="46" formatCode="_(&quot;$&quot;* #,##0.00_);_(&quot;$&quot;* \(#,##0.00\);_(&quot;$&quot;* &quot;-&quot;??_);_(@_)">
                  <c:v>0.56999999999999995</c:v>
                </c:pt>
                <c:pt idx="47" formatCode="_(&quot;$&quot;* #,##0.00_);_(&quot;$&quot;* \(#,##0.00\);_(&quot;$&quot;* &quot;-&quot;??_);_(@_)">
                  <c:v>0.56999999999999995</c:v>
                </c:pt>
                <c:pt idx="48" formatCode="_(&quot;$&quot;* #,##0.00_);_(&quot;$&quot;* \(#,##0.00\);_(&quot;$&quot;* &quot;-&quot;??_);_(@_)">
                  <c:v>0.56999999999999995</c:v>
                </c:pt>
                <c:pt idx="49" formatCode="_(&quot;$&quot;* #,##0.00_);_(&quot;$&quot;* \(#,##0.00\);_(&quot;$&quot;* &quot;-&quot;??_);_(@_)">
                  <c:v>0.56999999999999995</c:v>
                </c:pt>
                <c:pt idx="50" formatCode="_(&quot;$&quot;* #,##0.00_);_(&quot;$&quot;* \(#,##0.00\);_(&quot;$&quot;* &quot;-&quot;??_);_(@_)">
                  <c:v>0.56999999999999995</c:v>
                </c:pt>
                <c:pt idx="51" formatCode="_(&quot;$&quot;* #,##0.00_);_(&quot;$&quot;* \(#,##0.00\);_(&quot;$&quot;* &quot;-&quot;??_);_(@_)">
                  <c:v>0.56999999999999995</c:v>
                </c:pt>
                <c:pt idx="52" formatCode="_(&quot;$&quot;* #,##0.00_);_(&quot;$&quot;* \(#,##0.00\);_(&quot;$&quot;* &quot;-&quot;??_);_(@_)">
                  <c:v>0.56999999999999995</c:v>
                </c:pt>
                <c:pt idx="53" formatCode="_(&quot;$&quot;* #,##0.00_);_(&quot;$&quot;* \(#,##0.00\);_(&quot;$&quot;* &quot;-&quot;??_);_(@_)">
                  <c:v>1.05</c:v>
                </c:pt>
                <c:pt idx="54" formatCode="_(&quot;$&quot;* #,##0.00_);_(&quot;$&quot;* \(#,##0.00\);_(&quot;$&quot;* &quot;-&quot;??_);_(@_)">
                  <c:v>1.05</c:v>
                </c:pt>
                <c:pt idx="55" formatCode="_(&quot;$&quot;* #,##0.00_);_(&quot;$&quot;* \(#,##0.00\);_(&quot;$&quot;* &quot;-&quot;??_);_(@_)">
                  <c:v>1.05</c:v>
                </c:pt>
                <c:pt idx="56" formatCode="_(&quot;$&quot;* #,##0.00_);_(&quot;$&quot;* \(#,##0.00\);_(&quot;$&quot;* &quot;-&quot;??_);_(@_)">
                  <c:v>1.05</c:v>
                </c:pt>
                <c:pt idx="57" formatCode="_(&quot;$&quot;* #,##0.00_);_(&quot;$&quot;* \(#,##0.00\);_(&quot;$&quot;* &quot;-&quot;??_);_(@_)">
                  <c:v>1.05</c:v>
                </c:pt>
                <c:pt idx="58" formatCode="_(&quot;$&quot;* #,##0.00_);_(&quot;$&quot;* \(#,##0.00\);_(&quot;$&quot;* &quot;-&quot;??_);_(@_)">
                  <c:v>1.05</c:v>
                </c:pt>
                <c:pt idx="59" formatCode="_(&quot;$&quot;* #,##0.00_);_(&quot;$&quot;* \(#,##0.00\);_(&quot;$&quot;* &quot;-&quot;??_);_(@_)">
                  <c:v>1.05</c:v>
                </c:pt>
                <c:pt idx="60" formatCode="_(&quot;$&quot;* #,##0.00_);_(&quot;$&quot;* \(#,##0.00\);_(&quot;$&quot;* &quot;-&quot;??_);_(@_)">
                  <c:v>1.05</c:v>
                </c:pt>
                <c:pt idx="61" formatCode="_(&quot;$&quot;* #,##0.00_);_(&quot;$&quot;* \(#,##0.00\);_(&quot;$&quot;* &quot;-&quot;??_);_(@_)">
                  <c:v>1.05</c:v>
                </c:pt>
                <c:pt idx="62" formatCode="_(&quot;$&quot;* #,##0.00_);_(&quot;$&quot;* \(#,##0.00\);_(&quot;$&quot;* &quot;-&quot;??_);_(@_)">
                  <c:v>1.05</c:v>
                </c:pt>
                <c:pt idx="63" formatCode="_(&quot;$&quot;* #,##0.00_);_(&quot;$&quot;* \(#,##0.00\);_(&quot;$&quot;* &quot;-&quot;??_);_(@_)">
                  <c:v>1.05</c:v>
                </c:pt>
                <c:pt idx="64" formatCode="_(&quot;$&quot;* #,##0.00_);_(&quot;$&quot;* \(#,##0.00\);_(&quot;$&quot;* &quot;-&quot;??_);_(@_)">
                  <c:v>1.08</c:v>
                </c:pt>
                <c:pt idx="65" formatCode="_(&quot;$&quot;* #,##0.00_);_(&quot;$&quot;* \(#,##0.00\);_(&quot;$&quot;* &quot;-&quot;??_);_(@_)">
                  <c:v>1.08</c:v>
                </c:pt>
                <c:pt idx="66" formatCode="_(&quot;$&quot;* #,##0.00_);_(&quot;$&quot;* \(#,##0.00\);_(&quot;$&quot;* &quot;-&quot;??_);_(@_)">
                  <c:v>1.08</c:v>
                </c:pt>
                <c:pt idx="67" formatCode="_(&quot;$&quot;* #,##0.00_);_(&quot;$&quot;* \(#,##0.00\);_(&quot;$&quot;* &quot;-&quot;??_);_(@_)">
                  <c:v>1.08</c:v>
                </c:pt>
                <c:pt idx="68" formatCode="_(&quot;$&quot;* #,##0.00_);_(&quot;$&quot;* \(#,##0.00\);_(&quot;$&quot;* &quot;-&quot;??_);_(@_)">
                  <c:v>1.08</c:v>
                </c:pt>
                <c:pt idx="69" formatCode="_(&quot;$&quot;* #,##0.00_);_(&quot;$&quot;* \(#,##0.00\);_(&quot;$&quot;* &quot;-&quot;??_);_(@_)">
                  <c:v>1.08</c:v>
                </c:pt>
                <c:pt idx="70" formatCode="_(&quot;$&quot;* #,##0.00_);_(&quot;$&quot;* \(#,##0.00\);_(&quot;$&quot;* &quot;-&quot;??_);_(@_)">
                  <c:v>1.08</c:v>
                </c:pt>
                <c:pt idx="71" formatCode="_(&quot;$&quot;* #,##0.00_);_(&quot;$&quot;* \(#,##0.00\);_(&quot;$&quot;* &quot;-&quot;??_);_(@_)">
                  <c:v>1.08</c:v>
                </c:pt>
                <c:pt idx="72" formatCode="_(&quot;$&quot;* #,##0.00_);_(&quot;$&quot;* \(#,##0.00\);_(&quot;$&quot;* &quot;-&quot;??_);_(@_)">
                  <c:v>1.08</c:v>
                </c:pt>
                <c:pt idx="73" formatCode="_(&quot;$&quot;* #,##0.00_);_(&quot;$&quot;* \(#,##0.00\);_(&quot;$&quot;* &quot;-&quot;??_);_(@_)">
                  <c:v>1.08</c:v>
                </c:pt>
                <c:pt idx="74" formatCode="_(&quot;$&quot;* #,##0.00_);_(&quot;$&quot;* \(#,##0.00\);_(&quot;$&quot;* &quot;-&quot;??_);_(@_)">
                  <c:v>1.08</c:v>
                </c:pt>
                <c:pt idx="75" formatCode="_(&quot;$&quot;* #,##0.00_);_(&quot;$&quot;* \(#,##0.00\);_(&quot;$&quot;* &quot;-&quot;??_);_(@_)">
                  <c:v>1.08</c:v>
                </c:pt>
                <c:pt idx="76" formatCode="_(&quot;$&quot;* #,##0.00_);_(&quot;$&quot;* \(#,##0.00\);_(&quot;$&quot;* &quot;-&quot;??_);_(@_)">
                  <c:v>0.89</c:v>
                </c:pt>
                <c:pt idx="77" formatCode="_(&quot;$&quot;* #,##0.00_);_(&quot;$&quot;* \(#,##0.00\);_(&quot;$&quot;* &quot;-&quot;??_);_(@_)">
                  <c:v>0.89</c:v>
                </c:pt>
                <c:pt idx="78" formatCode="_(&quot;$&quot;* #,##0.00_);_(&quot;$&quot;* \(#,##0.00\);_(&quot;$&quot;* &quot;-&quot;??_);_(@_)">
                  <c:v>0.89</c:v>
                </c:pt>
                <c:pt idx="79" formatCode="_(&quot;$&quot;* #,##0.00_);_(&quot;$&quot;* \(#,##0.00\);_(&quot;$&quot;* &quot;-&quot;??_);_(@_)">
                  <c:v>0.89</c:v>
                </c:pt>
                <c:pt idx="80" formatCode="_(&quot;$&quot;* #,##0.00_);_(&quot;$&quot;* \(#,##0.00\);_(&quot;$&quot;* &quot;-&quot;??_);_(@_)">
                  <c:v>0.89</c:v>
                </c:pt>
                <c:pt idx="81" formatCode="_(&quot;$&quot;* #,##0.00_);_(&quot;$&quot;* \(#,##0.00\);_(&quot;$&quot;* &quot;-&quot;??_);_(@_)">
                  <c:v>0.89</c:v>
                </c:pt>
                <c:pt idx="82" formatCode="_(&quot;$&quot;* #,##0.00_);_(&quot;$&quot;* \(#,##0.00\);_(&quot;$&quot;* &quot;-&quot;??_);_(@_)">
                  <c:v>0.89</c:v>
                </c:pt>
                <c:pt idx="83" formatCode="_(&quot;$&quot;* #,##0.00_);_(&quot;$&quot;* \(#,##0.00\);_(&quot;$&quot;* &quot;-&quot;??_);_(@_)">
                  <c:v>0.89</c:v>
                </c:pt>
                <c:pt idx="84" formatCode="_(&quot;$&quot;* #,##0.00_);_(&quot;$&quot;* \(#,##0.00\);_(&quot;$&quot;* &quot;-&quot;??_);_(@_)">
                  <c:v>0.89</c:v>
                </c:pt>
                <c:pt idx="85" formatCode="_(&quot;$&quot;* #,##0.00_);_(&quot;$&quot;* \(#,##0.00\);_(&quot;$&quot;* &quot;-&quot;??_);_(@_)">
                  <c:v>0.89</c:v>
                </c:pt>
                <c:pt idx="86" formatCode="_(&quot;$&quot;* #,##0.00_);_(&quot;$&quot;* \(#,##0.00\);_(&quot;$&quot;* &quot;-&quot;??_);_(@_)">
                  <c:v>0.89</c:v>
                </c:pt>
                <c:pt idx="87" formatCode="_(&quot;$&quot;* #,##0.00_);_(&quot;$&quot;* \(#,##0.00\);_(&quot;$&quot;* &quot;-&quot;??_);_(@_)">
                  <c:v>0.89</c:v>
                </c:pt>
                <c:pt idx="88" formatCode="_(&quot;$&quot;* #,##0.00_);_(&quot;$&quot;* \(#,##0.00\);_(&quot;$&quot;* &quot;-&quot;??_);_(@_)">
                  <c:v>0.97</c:v>
                </c:pt>
                <c:pt idx="89" formatCode="_(&quot;$&quot;* #,##0.00_);_(&quot;$&quot;* \(#,##0.00\);_(&quot;$&quot;* &quot;-&quot;??_);_(@_)">
                  <c:v>0.97</c:v>
                </c:pt>
                <c:pt idx="90" formatCode="_(&quot;$&quot;* #,##0.00_);_(&quot;$&quot;* \(#,##0.00\);_(&quot;$&quot;* &quot;-&quot;??_);_(@_)">
                  <c:v>0.97</c:v>
                </c:pt>
                <c:pt idx="91" formatCode="_(&quot;$&quot;* #,##0.00_);_(&quot;$&quot;* \(#,##0.00\);_(&quot;$&quot;* &quot;-&quot;??_);_(@_)">
                  <c:v>0.97</c:v>
                </c:pt>
                <c:pt idx="92" formatCode="_(&quot;$&quot;* #,##0.00_);_(&quot;$&quot;* \(#,##0.00\);_(&quot;$&quot;* &quot;-&quot;??_);_(@_)">
                  <c:v>0.97</c:v>
                </c:pt>
                <c:pt idx="93" formatCode="_(&quot;$&quot;* #,##0.00_);_(&quot;$&quot;* \(#,##0.00\);_(&quot;$&quot;* &quot;-&quot;??_);_(@_)">
                  <c:v>0.97</c:v>
                </c:pt>
                <c:pt idx="94" formatCode="_(&quot;$&quot;* #,##0.00_);_(&quot;$&quot;* \(#,##0.00\);_(&quot;$&quot;* &quot;-&quot;??_);_(@_)">
                  <c:v>0.97</c:v>
                </c:pt>
                <c:pt idx="95" formatCode="_(&quot;$&quot;* #,##0.00_);_(&quot;$&quot;* \(#,##0.00\);_(&quot;$&quot;* &quot;-&quot;??_);_(@_)">
                  <c:v>0.97</c:v>
                </c:pt>
                <c:pt idx="96" formatCode="_(&quot;$&quot;* #,##0.00_);_(&quot;$&quot;* \(#,##0.00\);_(&quot;$&quot;* &quot;-&quot;??_);_(@_)">
                  <c:v>0.97</c:v>
                </c:pt>
                <c:pt idx="97" formatCode="_(&quot;$&quot;* #,##0.00_);_(&quot;$&quot;* \(#,##0.00\);_(&quot;$&quot;* &quot;-&quot;??_);_(@_)">
                  <c:v>0.97</c:v>
                </c:pt>
                <c:pt idx="98" formatCode="_(&quot;$&quot;* #,##0.00_);_(&quot;$&quot;* \(#,##0.00\);_(&quot;$&quot;* &quot;-&quot;??_);_(@_)">
                  <c:v>0.97</c:v>
                </c:pt>
                <c:pt idx="99" formatCode="_(&quot;$&quot;* #,##0.00_);_(&quot;$&quot;* \(#,##0.00\);_(&quot;$&quot;* &quot;-&quot;??_);_(@_)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5-44A0-9FF9-ED56AB5F125B}"/>
            </c:ext>
          </c:extLst>
        </c:ser>
        <c:ser>
          <c:idx val="3"/>
          <c:order val="3"/>
          <c:tx>
            <c:strRef>
              <c:f>'Western Slope - RA1'!$H$1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RA1'!$H$2:$H$101</c:f>
              <c:numCache>
                <c:formatCode>_("$"* #,##0.00_);_("$"* \(#,##0.00\);_("$"* "-"??_);_(@_)</c:formatCode>
                <c:ptCount val="10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0.31</c:v>
                </c:pt>
                <c:pt idx="36">
                  <c:v>0.31</c:v>
                </c:pt>
                <c:pt idx="37">
                  <c:v>0.31</c:v>
                </c:pt>
                <c:pt idx="38">
                  <c:v>0.31</c:v>
                </c:pt>
                <c:pt idx="39">
                  <c:v>0.31</c:v>
                </c:pt>
                <c:pt idx="40">
                  <c:v>0.31</c:v>
                </c:pt>
                <c:pt idx="41">
                  <c:v>0.31</c:v>
                </c:pt>
                <c:pt idx="42">
                  <c:v>0.31</c:v>
                </c:pt>
                <c:pt idx="43">
                  <c:v>0.31</c:v>
                </c:pt>
                <c:pt idx="44">
                  <c:v>0.31</c:v>
                </c:pt>
                <c:pt idx="45">
                  <c:v>0.31</c:v>
                </c:pt>
                <c:pt idx="46">
                  <c:v>0.31</c:v>
                </c:pt>
                <c:pt idx="47">
                  <c:v>0.31</c:v>
                </c:pt>
                <c:pt idx="48">
                  <c:v>0.31</c:v>
                </c:pt>
                <c:pt idx="49">
                  <c:v>0.31</c:v>
                </c:pt>
                <c:pt idx="50">
                  <c:v>0.31</c:v>
                </c:pt>
                <c:pt idx="51">
                  <c:v>0.31</c:v>
                </c:pt>
                <c:pt idx="52">
                  <c:v>0.31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  <c:pt idx="60">
                  <c:v>0.04</c:v>
                </c:pt>
                <c:pt idx="61">
                  <c:v>0.04</c:v>
                </c:pt>
                <c:pt idx="62">
                  <c:v>0.04</c:v>
                </c:pt>
                <c:pt idx="63">
                  <c:v>0.04</c:v>
                </c:pt>
                <c:pt idx="64">
                  <c:v>0.04</c:v>
                </c:pt>
                <c:pt idx="65">
                  <c:v>0.04</c:v>
                </c:pt>
                <c:pt idx="66">
                  <c:v>0.04</c:v>
                </c:pt>
                <c:pt idx="67">
                  <c:v>0.04</c:v>
                </c:pt>
                <c:pt idx="68">
                  <c:v>0.04</c:v>
                </c:pt>
                <c:pt idx="69">
                  <c:v>0.04</c:v>
                </c:pt>
                <c:pt idx="70">
                  <c:v>0.04</c:v>
                </c:pt>
                <c:pt idx="71">
                  <c:v>0.04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0.04</c:v>
                </c:pt>
                <c:pt idx="85">
                  <c:v>0.04</c:v>
                </c:pt>
                <c:pt idx="86">
                  <c:v>0.04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0.04</c:v>
                </c:pt>
                <c:pt idx="92">
                  <c:v>0.04</c:v>
                </c:pt>
                <c:pt idx="93">
                  <c:v>0.04</c:v>
                </c:pt>
                <c:pt idx="94">
                  <c:v>0.04</c:v>
                </c:pt>
                <c:pt idx="95">
                  <c:v>0.04</c:v>
                </c:pt>
                <c:pt idx="96">
                  <c:v>0.04</c:v>
                </c:pt>
                <c:pt idx="97">
                  <c:v>0.04</c:v>
                </c:pt>
                <c:pt idx="98">
                  <c:v>0.04</c:v>
                </c:pt>
                <c:pt idx="9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5-44A0-9FF9-ED56AB5F125B}"/>
            </c:ext>
          </c:extLst>
        </c:ser>
        <c:ser>
          <c:idx val="4"/>
          <c:order val="4"/>
          <c:tx>
            <c:strRef>
              <c:f>'Western Slope - RA1'!$I$1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RA1'!$I$2:$I$101</c:f>
              <c:numCache>
                <c:formatCode>_("$"* #,##0.00_);_("$"* \(#,##0.00\);_("$"* "-"??_);_(@_)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0.79</c:v>
                </c:pt>
                <c:pt idx="92">
                  <c:v>0.79</c:v>
                </c:pt>
                <c:pt idx="93">
                  <c:v>0.79</c:v>
                </c:pt>
                <c:pt idx="94">
                  <c:v>0.79</c:v>
                </c:pt>
                <c:pt idx="95">
                  <c:v>0.79</c:v>
                </c:pt>
                <c:pt idx="96">
                  <c:v>0.79</c:v>
                </c:pt>
                <c:pt idx="97">
                  <c:v>0.79</c:v>
                </c:pt>
                <c:pt idx="98">
                  <c:v>0.79</c:v>
                </c:pt>
                <c:pt idx="99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F5-44A0-9FF9-ED56AB5F125B}"/>
            </c:ext>
          </c:extLst>
        </c:ser>
        <c:ser>
          <c:idx val="5"/>
          <c:order val="5"/>
          <c:tx>
            <c:strRef>
              <c:f>'Western Slope - RA1'!$V$1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RA1'!$V$2:$V$101</c:f>
              <c:numCache>
                <c:formatCode>_("$"* #,##0.00_);_("$"* \(#,##0.00\);_("$"* "-"??_);_(@_)</c:formatCode>
                <c:ptCount val="100"/>
                <c:pt idx="0">
                  <c:v>19.6252</c:v>
                </c:pt>
                <c:pt idx="1">
                  <c:v>19.6252</c:v>
                </c:pt>
                <c:pt idx="2">
                  <c:v>19.6252</c:v>
                </c:pt>
                <c:pt idx="3">
                  <c:v>19.6252</c:v>
                </c:pt>
                <c:pt idx="4">
                  <c:v>19.6252</c:v>
                </c:pt>
                <c:pt idx="5">
                  <c:v>19.6252</c:v>
                </c:pt>
                <c:pt idx="6">
                  <c:v>19.6252</c:v>
                </c:pt>
                <c:pt idx="7">
                  <c:v>19.6252</c:v>
                </c:pt>
                <c:pt idx="8">
                  <c:v>19.6252</c:v>
                </c:pt>
                <c:pt idx="9">
                  <c:v>19.6252</c:v>
                </c:pt>
                <c:pt idx="10">
                  <c:v>19.6252</c:v>
                </c:pt>
                <c:pt idx="11">
                  <c:v>19.6252</c:v>
                </c:pt>
                <c:pt idx="12">
                  <c:v>19.6252</c:v>
                </c:pt>
                <c:pt idx="13">
                  <c:v>19.6252</c:v>
                </c:pt>
                <c:pt idx="14">
                  <c:v>19.6252</c:v>
                </c:pt>
                <c:pt idx="15">
                  <c:v>19.6252</c:v>
                </c:pt>
                <c:pt idx="16">
                  <c:v>19.6252</c:v>
                </c:pt>
                <c:pt idx="17">
                  <c:v>19.6252</c:v>
                </c:pt>
                <c:pt idx="18">
                  <c:v>19.6252</c:v>
                </c:pt>
                <c:pt idx="19">
                  <c:v>19.6252</c:v>
                </c:pt>
                <c:pt idx="20">
                  <c:v>19.6252</c:v>
                </c:pt>
                <c:pt idx="21">
                  <c:v>19.6252</c:v>
                </c:pt>
                <c:pt idx="22">
                  <c:v>19.6252</c:v>
                </c:pt>
                <c:pt idx="23">
                  <c:v>19.6252</c:v>
                </c:pt>
                <c:pt idx="24">
                  <c:v>19.6252</c:v>
                </c:pt>
                <c:pt idx="25">
                  <c:v>19.6252</c:v>
                </c:pt>
                <c:pt idx="26">
                  <c:v>19.6252</c:v>
                </c:pt>
                <c:pt idx="27">
                  <c:v>19.6252</c:v>
                </c:pt>
                <c:pt idx="28">
                  <c:v>19.6252</c:v>
                </c:pt>
                <c:pt idx="29">
                  <c:v>19.6252</c:v>
                </c:pt>
                <c:pt idx="30">
                  <c:v>19.6252</c:v>
                </c:pt>
                <c:pt idx="31">
                  <c:v>19.6252</c:v>
                </c:pt>
                <c:pt idx="32">
                  <c:v>19.6252</c:v>
                </c:pt>
                <c:pt idx="33">
                  <c:v>19.6252</c:v>
                </c:pt>
                <c:pt idx="34">
                  <c:v>19.6252</c:v>
                </c:pt>
                <c:pt idx="35">
                  <c:v>19.6252</c:v>
                </c:pt>
                <c:pt idx="36">
                  <c:v>19.6252</c:v>
                </c:pt>
                <c:pt idx="37">
                  <c:v>19.6252</c:v>
                </c:pt>
                <c:pt idx="38">
                  <c:v>19.6252</c:v>
                </c:pt>
                <c:pt idx="39">
                  <c:v>19.6252</c:v>
                </c:pt>
                <c:pt idx="40">
                  <c:v>19.6252</c:v>
                </c:pt>
                <c:pt idx="41">
                  <c:v>19.6252</c:v>
                </c:pt>
                <c:pt idx="42">
                  <c:v>19.6252</c:v>
                </c:pt>
                <c:pt idx="43">
                  <c:v>19.6252</c:v>
                </c:pt>
                <c:pt idx="44">
                  <c:v>19.6252</c:v>
                </c:pt>
                <c:pt idx="45">
                  <c:v>19.6252</c:v>
                </c:pt>
                <c:pt idx="46">
                  <c:v>19.6252</c:v>
                </c:pt>
                <c:pt idx="47">
                  <c:v>19.6252</c:v>
                </c:pt>
                <c:pt idx="48">
                  <c:v>19.6252</c:v>
                </c:pt>
                <c:pt idx="49">
                  <c:v>19.6252</c:v>
                </c:pt>
                <c:pt idx="50">
                  <c:v>19.6252</c:v>
                </c:pt>
                <c:pt idx="51">
                  <c:v>19.6252</c:v>
                </c:pt>
                <c:pt idx="52">
                  <c:v>19.6252</c:v>
                </c:pt>
                <c:pt idx="53">
                  <c:v>19.6252</c:v>
                </c:pt>
                <c:pt idx="54">
                  <c:v>19.6252</c:v>
                </c:pt>
                <c:pt idx="55">
                  <c:v>19.6252</c:v>
                </c:pt>
                <c:pt idx="56">
                  <c:v>19.6252</c:v>
                </c:pt>
                <c:pt idx="57">
                  <c:v>19.6252</c:v>
                </c:pt>
                <c:pt idx="58">
                  <c:v>19.6252</c:v>
                </c:pt>
                <c:pt idx="59">
                  <c:v>19.6252</c:v>
                </c:pt>
                <c:pt idx="60">
                  <c:v>19.6252</c:v>
                </c:pt>
                <c:pt idx="61">
                  <c:v>19.6252</c:v>
                </c:pt>
                <c:pt idx="62">
                  <c:v>19.6252</c:v>
                </c:pt>
                <c:pt idx="63">
                  <c:v>19.6252</c:v>
                </c:pt>
                <c:pt idx="64">
                  <c:v>19.6252</c:v>
                </c:pt>
                <c:pt idx="65">
                  <c:v>19.6252</c:v>
                </c:pt>
                <c:pt idx="66">
                  <c:v>19.6252</c:v>
                </c:pt>
                <c:pt idx="67">
                  <c:v>19.6252</c:v>
                </c:pt>
                <c:pt idx="68">
                  <c:v>19.6252</c:v>
                </c:pt>
                <c:pt idx="69">
                  <c:v>19.6252</c:v>
                </c:pt>
                <c:pt idx="70">
                  <c:v>19.513400000000001</c:v>
                </c:pt>
                <c:pt idx="71">
                  <c:v>19.513400000000001</c:v>
                </c:pt>
                <c:pt idx="72">
                  <c:v>19.513400000000001</c:v>
                </c:pt>
                <c:pt idx="73">
                  <c:v>19.513400000000001</c:v>
                </c:pt>
                <c:pt idx="74">
                  <c:v>19.513400000000001</c:v>
                </c:pt>
                <c:pt idx="75">
                  <c:v>19.513400000000001</c:v>
                </c:pt>
                <c:pt idx="76">
                  <c:v>19.513400000000001</c:v>
                </c:pt>
                <c:pt idx="77">
                  <c:v>19.513400000000001</c:v>
                </c:pt>
                <c:pt idx="78">
                  <c:v>19.513400000000001</c:v>
                </c:pt>
                <c:pt idx="79">
                  <c:v>19.513400000000001</c:v>
                </c:pt>
                <c:pt idx="80">
                  <c:v>19.513400000000001</c:v>
                </c:pt>
                <c:pt idx="81">
                  <c:v>19.513400000000001</c:v>
                </c:pt>
                <c:pt idx="82">
                  <c:v>19.513400000000001</c:v>
                </c:pt>
                <c:pt idx="83">
                  <c:v>19.513400000000001</c:v>
                </c:pt>
                <c:pt idx="84">
                  <c:v>19.513400000000001</c:v>
                </c:pt>
                <c:pt idx="85">
                  <c:v>19.513400000000001</c:v>
                </c:pt>
                <c:pt idx="86">
                  <c:v>19.513400000000001</c:v>
                </c:pt>
                <c:pt idx="87">
                  <c:v>19.513400000000001</c:v>
                </c:pt>
                <c:pt idx="88">
                  <c:v>19.513400000000001</c:v>
                </c:pt>
                <c:pt idx="89">
                  <c:v>19.513400000000001</c:v>
                </c:pt>
                <c:pt idx="90">
                  <c:v>19.513400000000001</c:v>
                </c:pt>
                <c:pt idx="91">
                  <c:v>19.513400000000001</c:v>
                </c:pt>
                <c:pt idx="92">
                  <c:v>19.513400000000001</c:v>
                </c:pt>
                <c:pt idx="93">
                  <c:v>19.513400000000001</c:v>
                </c:pt>
                <c:pt idx="94">
                  <c:v>19.513400000000001</c:v>
                </c:pt>
                <c:pt idx="95">
                  <c:v>19.513400000000001</c:v>
                </c:pt>
                <c:pt idx="96">
                  <c:v>22.47438</c:v>
                </c:pt>
                <c:pt idx="97">
                  <c:v>22.47438</c:v>
                </c:pt>
                <c:pt idx="98">
                  <c:v>22.47438</c:v>
                </c:pt>
                <c:pt idx="99">
                  <c:v>22.47438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F5-44A0-9FF9-ED56AB5F125B}"/>
            </c:ext>
          </c:extLst>
        </c:ser>
        <c:ser>
          <c:idx val="6"/>
          <c:order val="6"/>
          <c:tx>
            <c:strRef>
              <c:f>'Western Slope - RA1'!$W$1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RA1'!$W$2:$W$101</c:f>
              <c:numCache>
                <c:formatCode>_("$"* #,##0.00_);_("$"* \(#,##0.00\);_("$"* "-"??_);_(@_)</c:formatCode>
                <c:ptCount val="100"/>
                <c:pt idx="0">
                  <c:v>1.677</c:v>
                </c:pt>
                <c:pt idx="1">
                  <c:v>1.677</c:v>
                </c:pt>
                <c:pt idx="2">
                  <c:v>1.677</c:v>
                </c:pt>
                <c:pt idx="3">
                  <c:v>1.677</c:v>
                </c:pt>
                <c:pt idx="4">
                  <c:v>1.677</c:v>
                </c:pt>
                <c:pt idx="5">
                  <c:v>1.677</c:v>
                </c:pt>
                <c:pt idx="6">
                  <c:v>1.677</c:v>
                </c:pt>
                <c:pt idx="7">
                  <c:v>1.677</c:v>
                </c:pt>
                <c:pt idx="8">
                  <c:v>1.677</c:v>
                </c:pt>
                <c:pt idx="9">
                  <c:v>1.677</c:v>
                </c:pt>
                <c:pt idx="10">
                  <c:v>1.677</c:v>
                </c:pt>
                <c:pt idx="11">
                  <c:v>1.677</c:v>
                </c:pt>
                <c:pt idx="12">
                  <c:v>1.677</c:v>
                </c:pt>
                <c:pt idx="13">
                  <c:v>1.677</c:v>
                </c:pt>
                <c:pt idx="14">
                  <c:v>1.677</c:v>
                </c:pt>
                <c:pt idx="15">
                  <c:v>1.677</c:v>
                </c:pt>
                <c:pt idx="16">
                  <c:v>1.677</c:v>
                </c:pt>
                <c:pt idx="17">
                  <c:v>1.677</c:v>
                </c:pt>
                <c:pt idx="18">
                  <c:v>1.677</c:v>
                </c:pt>
                <c:pt idx="19">
                  <c:v>1.677</c:v>
                </c:pt>
                <c:pt idx="20">
                  <c:v>1.677</c:v>
                </c:pt>
                <c:pt idx="21">
                  <c:v>1.677</c:v>
                </c:pt>
                <c:pt idx="22">
                  <c:v>1.677</c:v>
                </c:pt>
                <c:pt idx="23">
                  <c:v>1.677</c:v>
                </c:pt>
                <c:pt idx="24">
                  <c:v>1.677</c:v>
                </c:pt>
                <c:pt idx="25">
                  <c:v>1.677</c:v>
                </c:pt>
                <c:pt idx="26">
                  <c:v>1.677</c:v>
                </c:pt>
                <c:pt idx="27">
                  <c:v>1.677</c:v>
                </c:pt>
                <c:pt idx="28">
                  <c:v>0.86859999999999993</c:v>
                </c:pt>
                <c:pt idx="29">
                  <c:v>0.86859999999999993</c:v>
                </c:pt>
                <c:pt idx="30">
                  <c:v>0.86859999999999993</c:v>
                </c:pt>
                <c:pt idx="31">
                  <c:v>0.86859999999999993</c:v>
                </c:pt>
                <c:pt idx="32">
                  <c:v>0.86859999999999993</c:v>
                </c:pt>
                <c:pt idx="33">
                  <c:v>0.86859999999999993</c:v>
                </c:pt>
                <c:pt idx="34">
                  <c:v>0.86859999999999993</c:v>
                </c:pt>
                <c:pt idx="35">
                  <c:v>0.86859999999999993</c:v>
                </c:pt>
                <c:pt idx="36">
                  <c:v>0.86859999999999993</c:v>
                </c:pt>
                <c:pt idx="37">
                  <c:v>0.86859999999999993</c:v>
                </c:pt>
                <c:pt idx="38">
                  <c:v>0.86859999999999993</c:v>
                </c:pt>
                <c:pt idx="39">
                  <c:v>0.86859999999999993</c:v>
                </c:pt>
                <c:pt idx="40">
                  <c:v>0.86859999999999993</c:v>
                </c:pt>
                <c:pt idx="41">
                  <c:v>0.86859999999999993</c:v>
                </c:pt>
                <c:pt idx="42">
                  <c:v>0.86859999999999993</c:v>
                </c:pt>
                <c:pt idx="43">
                  <c:v>0.86859999999999993</c:v>
                </c:pt>
                <c:pt idx="44">
                  <c:v>0.86859999999999993</c:v>
                </c:pt>
                <c:pt idx="45">
                  <c:v>0.86859999999999993</c:v>
                </c:pt>
                <c:pt idx="46">
                  <c:v>0.86859999999999993</c:v>
                </c:pt>
                <c:pt idx="47">
                  <c:v>0.86859999999999993</c:v>
                </c:pt>
                <c:pt idx="48">
                  <c:v>0.86859999999999993</c:v>
                </c:pt>
                <c:pt idx="49">
                  <c:v>0.86859999999999993</c:v>
                </c:pt>
                <c:pt idx="50">
                  <c:v>0.86859999999999993</c:v>
                </c:pt>
                <c:pt idx="51">
                  <c:v>0.86859999999999993</c:v>
                </c:pt>
                <c:pt idx="52">
                  <c:v>0.86859999999999993</c:v>
                </c:pt>
                <c:pt idx="53">
                  <c:v>-1.27796</c:v>
                </c:pt>
                <c:pt idx="54">
                  <c:v>-1.27796</c:v>
                </c:pt>
                <c:pt idx="55">
                  <c:v>-1.27796</c:v>
                </c:pt>
                <c:pt idx="56">
                  <c:v>-1.27796</c:v>
                </c:pt>
                <c:pt idx="57">
                  <c:v>-1.27796</c:v>
                </c:pt>
                <c:pt idx="58">
                  <c:v>-1.27796</c:v>
                </c:pt>
                <c:pt idx="59">
                  <c:v>-1.27796</c:v>
                </c:pt>
                <c:pt idx="60">
                  <c:v>-1.27796</c:v>
                </c:pt>
                <c:pt idx="61">
                  <c:v>-1.27796</c:v>
                </c:pt>
                <c:pt idx="62">
                  <c:v>-1.27796</c:v>
                </c:pt>
                <c:pt idx="63">
                  <c:v>-1.27796</c:v>
                </c:pt>
                <c:pt idx="64">
                  <c:v>-1.27796</c:v>
                </c:pt>
                <c:pt idx="65">
                  <c:v>-1.27796</c:v>
                </c:pt>
                <c:pt idx="66">
                  <c:v>-1.27796</c:v>
                </c:pt>
                <c:pt idx="67">
                  <c:v>-1.27796</c:v>
                </c:pt>
                <c:pt idx="68">
                  <c:v>-1.27796</c:v>
                </c:pt>
                <c:pt idx="69">
                  <c:v>-1.27796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F5-44A0-9FF9-ED56AB5F125B}"/>
            </c:ext>
          </c:extLst>
        </c:ser>
        <c:ser>
          <c:idx val="7"/>
          <c:order val="7"/>
          <c:tx>
            <c:strRef>
              <c:f>'Western Slope - RA1'!$X$1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RA1'!$X$2:$X$101</c:f>
              <c:numCache>
                <c:formatCode>_("$"* #,##0.00_);_("$"* \(#,##0.00\);_("$"* "-"??_);_(@_)</c:formatCode>
                <c:ptCount val="100"/>
                <c:pt idx="0">
                  <c:v>25.679599999999997</c:v>
                </c:pt>
                <c:pt idx="1">
                  <c:v>25.679599999999997</c:v>
                </c:pt>
                <c:pt idx="2">
                  <c:v>25.679599999999997</c:v>
                </c:pt>
                <c:pt idx="3">
                  <c:v>25.679599999999997</c:v>
                </c:pt>
                <c:pt idx="4">
                  <c:v>25.679599999999997</c:v>
                </c:pt>
                <c:pt idx="5">
                  <c:v>25.679599999999997</c:v>
                </c:pt>
                <c:pt idx="6">
                  <c:v>25.679599999999997</c:v>
                </c:pt>
                <c:pt idx="7">
                  <c:v>25.679599999999997</c:v>
                </c:pt>
                <c:pt idx="8">
                  <c:v>27.614599999999999</c:v>
                </c:pt>
                <c:pt idx="9">
                  <c:v>27.614599999999999</c:v>
                </c:pt>
                <c:pt idx="10">
                  <c:v>27.614599999999999</c:v>
                </c:pt>
                <c:pt idx="11">
                  <c:v>27.614599999999999</c:v>
                </c:pt>
                <c:pt idx="12">
                  <c:v>27.614599999999999</c:v>
                </c:pt>
                <c:pt idx="13">
                  <c:v>27.614599999999999</c:v>
                </c:pt>
                <c:pt idx="14">
                  <c:v>27.614599999999999</c:v>
                </c:pt>
                <c:pt idx="15">
                  <c:v>27.614599999999999</c:v>
                </c:pt>
                <c:pt idx="16">
                  <c:v>27.614599999999999</c:v>
                </c:pt>
                <c:pt idx="17">
                  <c:v>27.614599999999999</c:v>
                </c:pt>
                <c:pt idx="18">
                  <c:v>27.614599999999999</c:v>
                </c:pt>
                <c:pt idx="19">
                  <c:v>27.614599999999999</c:v>
                </c:pt>
                <c:pt idx="20">
                  <c:v>24.398199999999999</c:v>
                </c:pt>
                <c:pt idx="21">
                  <c:v>24.398199999999999</c:v>
                </c:pt>
                <c:pt idx="22">
                  <c:v>24.398199999999999</c:v>
                </c:pt>
                <c:pt idx="23">
                  <c:v>24.398199999999999</c:v>
                </c:pt>
                <c:pt idx="24">
                  <c:v>24.398199999999999</c:v>
                </c:pt>
                <c:pt idx="25">
                  <c:v>24.398199999999999</c:v>
                </c:pt>
                <c:pt idx="26">
                  <c:v>24.398199999999999</c:v>
                </c:pt>
                <c:pt idx="27">
                  <c:v>24.398199999999999</c:v>
                </c:pt>
                <c:pt idx="28">
                  <c:v>24.398199999999999</c:v>
                </c:pt>
                <c:pt idx="29">
                  <c:v>24.398199999999999</c:v>
                </c:pt>
                <c:pt idx="30">
                  <c:v>24.398199999999999</c:v>
                </c:pt>
                <c:pt idx="31">
                  <c:v>24.398199999999999</c:v>
                </c:pt>
                <c:pt idx="32">
                  <c:v>23.392000000000003</c:v>
                </c:pt>
                <c:pt idx="33">
                  <c:v>23.392000000000003</c:v>
                </c:pt>
                <c:pt idx="34">
                  <c:v>23.392000000000003</c:v>
                </c:pt>
                <c:pt idx="35">
                  <c:v>23.392000000000003</c:v>
                </c:pt>
                <c:pt idx="36">
                  <c:v>23.392000000000003</c:v>
                </c:pt>
                <c:pt idx="37">
                  <c:v>23.392000000000003</c:v>
                </c:pt>
                <c:pt idx="38">
                  <c:v>23.392000000000003</c:v>
                </c:pt>
                <c:pt idx="39">
                  <c:v>23.392000000000003</c:v>
                </c:pt>
                <c:pt idx="40">
                  <c:v>23.392000000000003</c:v>
                </c:pt>
                <c:pt idx="41">
                  <c:v>23.392000000000003</c:v>
                </c:pt>
                <c:pt idx="42">
                  <c:v>23.392000000000003</c:v>
                </c:pt>
                <c:pt idx="43">
                  <c:v>23.392000000000003</c:v>
                </c:pt>
                <c:pt idx="44">
                  <c:v>22.4374</c:v>
                </c:pt>
                <c:pt idx="45">
                  <c:v>22.4374</c:v>
                </c:pt>
                <c:pt idx="46">
                  <c:v>22.4374</c:v>
                </c:pt>
                <c:pt idx="47">
                  <c:v>22.4374</c:v>
                </c:pt>
                <c:pt idx="48">
                  <c:v>22.4374</c:v>
                </c:pt>
                <c:pt idx="49">
                  <c:v>22.4374</c:v>
                </c:pt>
                <c:pt idx="50">
                  <c:v>22.4374</c:v>
                </c:pt>
                <c:pt idx="51">
                  <c:v>22.4374</c:v>
                </c:pt>
                <c:pt idx="52">
                  <c:v>22.4374</c:v>
                </c:pt>
                <c:pt idx="53">
                  <c:v>25.630580000000002</c:v>
                </c:pt>
                <c:pt idx="54">
                  <c:v>25.630580000000002</c:v>
                </c:pt>
                <c:pt idx="55">
                  <c:v>25.630580000000002</c:v>
                </c:pt>
                <c:pt idx="56">
                  <c:v>25.574679999999997</c:v>
                </c:pt>
                <c:pt idx="57">
                  <c:v>25.574679999999997</c:v>
                </c:pt>
                <c:pt idx="58">
                  <c:v>25.574679999999997</c:v>
                </c:pt>
                <c:pt idx="59">
                  <c:v>25.574679999999997</c:v>
                </c:pt>
                <c:pt idx="60">
                  <c:v>25.574679999999997</c:v>
                </c:pt>
                <c:pt idx="61">
                  <c:v>25.574679999999997</c:v>
                </c:pt>
                <c:pt idx="62">
                  <c:v>25.574679999999997</c:v>
                </c:pt>
                <c:pt idx="63">
                  <c:v>25.574679999999997</c:v>
                </c:pt>
                <c:pt idx="64">
                  <c:v>25.574679999999997</c:v>
                </c:pt>
                <c:pt idx="65">
                  <c:v>25.574679999999997</c:v>
                </c:pt>
                <c:pt idx="66">
                  <c:v>25.574679999999997</c:v>
                </c:pt>
                <c:pt idx="67">
                  <c:v>25.574679999999997</c:v>
                </c:pt>
                <c:pt idx="68">
                  <c:v>28.21058</c:v>
                </c:pt>
                <c:pt idx="69">
                  <c:v>28.21058</c:v>
                </c:pt>
                <c:pt idx="70">
                  <c:v>28.21058</c:v>
                </c:pt>
                <c:pt idx="71">
                  <c:v>28.21058</c:v>
                </c:pt>
                <c:pt idx="72">
                  <c:v>28.21058</c:v>
                </c:pt>
                <c:pt idx="73">
                  <c:v>28.21058</c:v>
                </c:pt>
                <c:pt idx="74">
                  <c:v>28.21058</c:v>
                </c:pt>
                <c:pt idx="75">
                  <c:v>28.21058</c:v>
                </c:pt>
                <c:pt idx="76">
                  <c:v>28.21058</c:v>
                </c:pt>
                <c:pt idx="77">
                  <c:v>28.21058</c:v>
                </c:pt>
                <c:pt idx="78">
                  <c:v>28.21058</c:v>
                </c:pt>
                <c:pt idx="79">
                  <c:v>28.21058</c:v>
                </c:pt>
                <c:pt idx="80">
                  <c:v>28.356780000000001</c:v>
                </c:pt>
                <c:pt idx="81">
                  <c:v>28.356780000000001</c:v>
                </c:pt>
                <c:pt idx="82">
                  <c:v>28.356780000000001</c:v>
                </c:pt>
                <c:pt idx="83">
                  <c:v>33.426480000000005</c:v>
                </c:pt>
                <c:pt idx="84">
                  <c:v>33.426480000000005</c:v>
                </c:pt>
                <c:pt idx="85">
                  <c:v>33.426480000000005</c:v>
                </c:pt>
                <c:pt idx="86">
                  <c:v>33.426480000000005</c:v>
                </c:pt>
                <c:pt idx="87">
                  <c:v>33.426480000000005</c:v>
                </c:pt>
                <c:pt idx="88">
                  <c:v>33.426480000000005</c:v>
                </c:pt>
                <c:pt idx="89">
                  <c:v>46.671340000000001</c:v>
                </c:pt>
                <c:pt idx="90">
                  <c:v>46.671340000000001</c:v>
                </c:pt>
                <c:pt idx="91">
                  <c:v>35.837060000000001</c:v>
                </c:pt>
                <c:pt idx="92">
                  <c:v>35.837060000000001</c:v>
                </c:pt>
                <c:pt idx="93">
                  <c:v>35.837060000000001</c:v>
                </c:pt>
                <c:pt idx="94">
                  <c:v>28.999199999999998</c:v>
                </c:pt>
                <c:pt idx="95">
                  <c:v>28.999199999999998</c:v>
                </c:pt>
                <c:pt idx="96">
                  <c:v>28.999199999999998</c:v>
                </c:pt>
                <c:pt idx="97">
                  <c:v>27.692</c:v>
                </c:pt>
                <c:pt idx="98">
                  <c:v>27.692</c:v>
                </c:pt>
                <c:pt idx="99">
                  <c:v>27.692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F5-44A0-9FF9-ED56AB5F125B}"/>
            </c:ext>
          </c:extLst>
        </c:ser>
        <c:ser>
          <c:idx val="8"/>
          <c:order val="8"/>
          <c:tx>
            <c:strRef>
              <c:f>'Western Slope - RA1'!$Y$1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RA1'!$Y$2:$Y$101</c:f>
              <c:numCache>
                <c:formatCode>_("$"* #,##0.00_);_("$"* \(#,##0.00\);_("$"* "-"??_);_(@_)</c:formatCode>
                <c:ptCount val="100"/>
                <c:pt idx="0">
                  <c:v>21.147400000000001</c:v>
                </c:pt>
                <c:pt idx="1">
                  <c:v>21.147400000000001</c:v>
                </c:pt>
                <c:pt idx="2">
                  <c:v>21.147400000000001</c:v>
                </c:pt>
                <c:pt idx="3">
                  <c:v>21.147400000000001</c:v>
                </c:pt>
                <c:pt idx="4">
                  <c:v>21.147400000000001</c:v>
                </c:pt>
                <c:pt idx="5">
                  <c:v>21.147400000000001</c:v>
                </c:pt>
                <c:pt idx="6">
                  <c:v>21.147400000000001</c:v>
                </c:pt>
                <c:pt idx="7">
                  <c:v>21.147400000000001</c:v>
                </c:pt>
                <c:pt idx="8">
                  <c:v>22.282599999999999</c:v>
                </c:pt>
                <c:pt idx="9">
                  <c:v>22.282599999999999</c:v>
                </c:pt>
                <c:pt idx="10">
                  <c:v>22.282599999999999</c:v>
                </c:pt>
                <c:pt idx="11">
                  <c:v>22.282599999999999</c:v>
                </c:pt>
                <c:pt idx="12">
                  <c:v>22.282599999999999</c:v>
                </c:pt>
                <c:pt idx="13">
                  <c:v>22.282599999999999</c:v>
                </c:pt>
                <c:pt idx="14">
                  <c:v>22.282599999999999</c:v>
                </c:pt>
                <c:pt idx="15">
                  <c:v>22.282599999999999</c:v>
                </c:pt>
                <c:pt idx="16">
                  <c:v>22.282599999999999</c:v>
                </c:pt>
                <c:pt idx="17">
                  <c:v>22.282599999999999</c:v>
                </c:pt>
                <c:pt idx="18">
                  <c:v>22.282599999999999</c:v>
                </c:pt>
                <c:pt idx="19">
                  <c:v>22.282599999999999</c:v>
                </c:pt>
                <c:pt idx="20">
                  <c:v>27.717799999999997</c:v>
                </c:pt>
                <c:pt idx="21">
                  <c:v>27.717799999999997</c:v>
                </c:pt>
                <c:pt idx="22">
                  <c:v>27.717799999999997</c:v>
                </c:pt>
                <c:pt idx="23">
                  <c:v>27.717799999999997</c:v>
                </c:pt>
                <c:pt idx="24">
                  <c:v>27.717799999999997</c:v>
                </c:pt>
                <c:pt idx="25">
                  <c:v>27.717799999999997</c:v>
                </c:pt>
                <c:pt idx="26">
                  <c:v>27.717799999999997</c:v>
                </c:pt>
                <c:pt idx="27">
                  <c:v>27.717799999999997</c:v>
                </c:pt>
                <c:pt idx="28">
                  <c:v>27.717799999999997</c:v>
                </c:pt>
                <c:pt idx="29">
                  <c:v>27.717799999999997</c:v>
                </c:pt>
                <c:pt idx="30">
                  <c:v>27.717799999999997</c:v>
                </c:pt>
                <c:pt idx="31">
                  <c:v>27.717799999999997</c:v>
                </c:pt>
                <c:pt idx="32">
                  <c:v>20.906600000000001</c:v>
                </c:pt>
                <c:pt idx="33">
                  <c:v>20.906600000000001</c:v>
                </c:pt>
                <c:pt idx="34">
                  <c:v>20.906600000000001</c:v>
                </c:pt>
                <c:pt idx="35">
                  <c:v>20.906600000000001</c:v>
                </c:pt>
                <c:pt idx="36">
                  <c:v>20.906600000000001</c:v>
                </c:pt>
                <c:pt idx="37">
                  <c:v>20.906600000000001</c:v>
                </c:pt>
                <c:pt idx="38">
                  <c:v>20.906600000000001</c:v>
                </c:pt>
                <c:pt idx="39">
                  <c:v>20.906600000000001</c:v>
                </c:pt>
                <c:pt idx="40">
                  <c:v>20.906600000000001</c:v>
                </c:pt>
                <c:pt idx="41">
                  <c:v>20.906600000000001</c:v>
                </c:pt>
                <c:pt idx="42">
                  <c:v>20.906600000000001</c:v>
                </c:pt>
                <c:pt idx="43">
                  <c:v>20.906600000000001</c:v>
                </c:pt>
                <c:pt idx="44">
                  <c:v>22.8416</c:v>
                </c:pt>
                <c:pt idx="45">
                  <c:v>22.8416</c:v>
                </c:pt>
                <c:pt idx="46">
                  <c:v>22.8416</c:v>
                </c:pt>
                <c:pt idx="47">
                  <c:v>22.8416</c:v>
                </c:pt>
                <c:pt idx="48">
                  <c:v>22.8416</c:v>
                </c:pt>
                <c:pt idx="49">
                  <c:v>22.8416</c:v>
                </c:pt>
                <c:pt idx="50">
                  <c:v>22.8416</c:v>
                </c:pt>
                <c:pt idx="51">
                  <c:v>22.8416</c:v>
                </c:pt>
                <c:pt idx="52">
                  <c:v>22.8416</c:v>
                </c:pt>
                <c:pt idx="53">
                  <c:v>21.555899999999998</c:v>
                </c:pt>
                <c:pt idx="54">
                  <c:v>21.555899999999998</c:v>
                </c:pt>
                <c:pt idx="55">
                  <c:v>21.555899999999998</c:v>
                </c:pt>
                <c:pt idx="56">
                  <c:v>24.610619999999997</c:v>
                </c:pt>
                <c:pt idx="57">
                  <c:v>24.610619999999997</c:v>
                </c:pt>
                <c:pt idx="58">
                  <c:v>24.610619999999997</c:v>
                </c:pt>
                <c:pt idx="59">
                  <c:v>24.610619999999997</c:v>
                </c:pt>
                <c:pt idx="60">
                  <c:v>24.610619999999997</c:v>
                </c:pt>
                <c:pt idx="61">
                  <c:v>24.610619999999997</c:v>
                </c:pt>
                <c:pt idx="62">
                  <c:v>24.610619999999997</c:v>
                </c:pt>
                <c:pt idx="63">
                  <c:v>24.610619999999997</c:v>
                </c:pt>
                <c:pt idx="64">
                  <c:v>24.610619999999997</c:v>
                </c:pt>
                <c:pt idx="65">
                  <c:v>24.610619999999997</c:v>
                </c:pt>
                <c:pt idx="66">
                  <c:v>24.610619999999997</c:v>
                </c:pt>
                <c:pt idx="67">
                  <c:v>24.610619999999997</c:v>
                </c:pt>
                <c:pt idx="68">
                  <c:v>50.742580000000004</c:v>
                </c:pt>
                <c:pt idx="69">
                  <c:v>50.742580000000004</c:v>
                </c:pt>
                <c:pt idx="70">
                  <c:v>50.742580000000004</c:v>
                </c:pt>
                <c:pt idx="71">
                  <c:v>50.742580000000004</c:v>
                </c:pt>
                <c:pt idx="72">
                  <c:v>50.742580000000004</c:v>
                </c:pt>
                <c:pt idx="73">
                  <c:v>50.742580000000004</c:v>
                </c:pt>
                <c:pt idx="74">
                  <c:v>50.742580000000004</c:v>
                </c:pt>
                <c:pt idx="75">
                  <c:v>50.742580000000004</c:v>
                </c:pt>
                <c:pt idx="76">
                  <c:v>50.742580000000004</c:v>
                </c:pt>
                <c:pt idx="77">
                  <c:v>50.742580000000004</c:v>
                </c:pt>
                <c:pt idx="78">
                  <c:v>50.742580000000004</c:v>
                </c:pt>
                <c:pt idx="79">
                  <c:v>50.742580000000004</c:v>
                </c:pt>
                <c:pt idx="80">
                  <c:v>60.437360000000005</c:v>
                </c:pt>
                <c:pt idx="81">
                  <c:v>60.437360000000005</c:v>
                </c:pt>
                <c:pt idx="82">
                  <c:v>60.437360000000005</c:v>
                </c:pt>
                <c:pt idx="83">
                  <c:v>48.884120000000003</c:v>
                </c:pt>
                <c:pt idx="84">
                  <c:v>48.884120000000003</c:v>
                </c:pt>
                <c:pt idx="85">
                  <c:v>48.884120000000003</c:v>
                </c:pt>
                <c:pt idx="86">
                  <c:v>48.884120000000003</c:v>
                </c:pt>
                <c:pt idx="87">
                  <c:v>48.884120000000003</c:v>
                </c:pt>
                <c:pt idx="88">
                  <c:v>48.884120000000003</c:v>
                </c:pt>
                <c:pt idx="89">
                  <c:v>47.429859999999998</c:v>
                </c:pt>
                <c:pt idx="90">
                  <c:v>47.429859999999998</c:v>
                </c:pt>
                <c:pt idx="91">
                  <c:v>50.212820000000001</c:v>
                </c:pt>
                <c:pt idx="92">
                  <c:v>50.212820000000001</c:v>
                </c:pt>
                <c:pt idx="93">
                  <c:v>50.212820000000001</c:v>
                </c:pt>
                <c:pt idx="94">
                  <c:v>57.516799999999996</c:v>
                </c:pt>
                <c:pt idx="95">
                  <c:v>57.516799999999996</c:v>
                </c:pt>
                <c:pt idx="96">
                  <c:v>57.516799999999996</c:v>
                </c:pt>
                <c:pt idx="97">
                  <c:v>30.355420000000002</c:v>
                </c:pt>
                <c:pt idx="98">
                  <c:v>30.355420000000002</c:v>
                </c:pt>
                <c:pt idx="99">
                  <c:v>30.355420000000002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F5-44A0-9FF9-ED56AB5F125B}"/>
            </c:ext>
          </c:extLst>
        </c:ser>
        <c:ser>
          <c:idx val="9"/>
          <c:order val="9"/>
          <c:tx>
            <c:strRef>
              <c:f>'Western Slope - RA1'!$Z$1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RA1'!$Z$2:$Z$101</c:f>
              <c:numCache>
                <c:formatCode>_("$"* #,##0.00_);_("$"* \(#,##0.00\);_("$"* "-"??_);_(@_)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12.350459999999998</c:v>
                </c:pt>
                <c:pt idx="75">
                  <c:v>12.350459999999998</c:v>
                </c:pt>
                <c:pt idx="76">
                  <c:v>12.350459999999998</c:v>
                </c:pt>
                <c:pt idx="77">
                  <c:v>12.350459999999998</c:v>
                </c:pt>
                <c:pt idx="78">
                  <c:v>12.350459999999998</c:v>
                </c:pt>
                <c:pt idx="79">
                  <c:v>12.350459999999998</c:v>
                </c:pt>
                <c:pt idx="80">
                  <c:v>12.350459999999998</c:v>
                </c:pt>
                <c:pt idx="81">
                  <c:v>12.350459999999998</c:v>
                </c:pt>
                <c:pt idx="82">
                  <c:v>12.350459999999998</c:v>
                </c:pt>
                <c:pt idx="83">
                  <c:v>12.350459999999998</c:v>
                </c:pt>
                <c:pt idx="84">
                  <c:v>12.350459999999998</c:v>
                </c:pt>
                <c:pt idx="85">
                  <c:v>12.350459999999998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F5-44A0-9FF9-ED56AB5F125B}"/>
            </c:ext>
          </c:extLst>
        </c:ser>
        <c:ser>
          <c:idx val="10"/>
          <c:order val="10"/>
          <c:tx>
            <c:strRef>
              <c:f>'Western Slope - RA1'!$AA$1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RA1'!$AA$2:$AA$101</c:f>
              <c:numCache>
                <c:formatCode>_("$"* #,##0.00_);_("$"* \(#,##0.00\);_("$"* "-"??_);_(@_)</c:formatCode>
                <c:ptCount val="100"/>
                <c:pt idx="0">
                  <c:v>0.15479999999999999</c:v>
                </c:pt>
                <c:pt idx="1">
                  <c:v>0.15479999999999999</c:v>
                </c:pt>
                <c:pt idx="2">
                  <c:v>0.15479999999999999</c:v>
                </c:pt>
                <c:pt idx="3">
                  <c:v>0.15479999999999999</c:v>
                </c:pt>
                <c:pt idx="4">
                  <c:v>0.38699999999999996</c:v>
                </c:pt>
                <c:pt idx="5">
                  <c:v>0.38699999999999996</c:v>
                </c:pt>
                <c:pt idx="6">
                  <c:v>0.38699999999999996</c:v>
                </c:pt>
                <c:pt idx="7">
                  <c:v>0.38699999999999996</c:v>
                </c:pt>
                <c:pt idx="8">
                  <c:v>0.38699999999999996</c:v>
                </c:pt>
                <c:pt idx="9">
                  <c:v>0.38699999999999996</c:v>
                </c:pt>
                <c:pt idx="10">
                  <c:v>0.38699999999999996</c:v>
                </c:pt>
                <c:pt idx="11">
                  <c:v>0.38699999999999996</c:v>
                </c:pt>
                <c:pt idx="12">
                  <c:v>0.38699999999999996</c:v>
                </c:pt>
                <c:pt idx="13">
                  <c:v>0.38699999999999996</c:v>
                </c:pt>
                <c:pt idx="14">
                  <c:v>0.38699999999999996</c:v>
                </c:pt>
                <c:pt idx="15">
                  <c:v>0.38699999999999996</c:v>
                </c:pt>
                <c:pt idx="16">
                  <c:v>0.49020000000000002</c:v>
                </c:pt>
                <c:pt idx="17">
                  <c:v>0.49020000000000002</c:v>
                </c:pt>
                <c:pt idx="18">
                  <c:v>0.49020000000000002</c:v>
                </c:pt>
                <c:pt idx="19">
                  <c:v>0.49020000000000002</c:v>
                </c:pt>
                <c:pt idx="20">
                  <c:v>0.49020000000000002</c:v>
                </c:pt>
                <c:pt idx="21">
                  <c:v>0.49020000000000002</c:v>
                </c:pt>
                <c:pt idx="22">
                  <c:v>0.49020000000000002</c:v>
                </c:pt>
                <c:pt idx="23">
                  <c:v>0.49020000000000002</c:v>
                </c:pt>
                <c:pt idx="24">
                  <c:v>0.49020000000000002</c:v>
                </c:pt>
                <c:pt idx="25">
                  <c:v>0.49020000000000002</c:v>
                </c:pt>
                <c:pt idx="26">
                  <c:v>0.49020000000000002</c:v>
                </c:pt>
                <c:pt idx="27">
                  <c:v>0.49020000000000002</c:v>
                </c:pt>
                <c:pt idx="28">
                  <c:v>1.0062</c:v>
                </c:pt>
                <c:pt idx="29">
                  <c:v>1.0062</c:v>
                </c:pt>
                <c:pt idx="30">
                  <c:v>1.0062</c:v>
                </c:pt>
                <c:pt idx="31">
                  <c:v>1.0062</c:v>
                </c:pt>
                <c:pt idx="32">
                  <c:v>1.0062</c:v>
                </c:pt>
                <c:pt idx="33">
                  <c:v>1.0062</c:v>
                </c:pt>
                <c:pt idx="34">
                  <c:v>1.0062</c:v>
                </c:pt>
                <c:pt idx="35">
                  <c:v>1.0062</c:v>
                </c:pt>
                <c:pt idx="36">
                  <c:v>1.0062</c:v>
                </c:pt>
                <c:pt idx="37">
                  <c:v>1.0062</c:v>
                </c:pt>
                <c:pt idx="38">
                  <c:v>1.0062</c:v>
                </c:pt>
                <c:pt idx="39">
                  <c:v>1.0062</c:v>
                </c:pt>
                <c:pt idx="40">
                  <c:v>1.0234000000000001</c:v>
                </c:pt>
                <c:pt idx="41">
                  <c:v>1.0234000000000001</c:v>
                </c:pt>
                <c:pt idx="42">
                  <c:v>1.0234000000000001</c:v>
                </c:pt>
                <c:pt idx="43">
                  <c:v>1.0234000000000001</c:v>
                </c:pt>
                <c:pt idx="44">
                  <c:v>1.0234000000000001</c:v>
                </c:pt>
                <c:pt idx="45">
                  <c:v>1.0234000000000001</c:v>
                </c:pt>
                <c:pt idx="46">
                  <c:v>1.0234000000000001</c:v>
                </c:pt>
                <c:pt idx="47">
                  <c:v>1.0234000000000001</c:v>
                </c:pt>
                <c:pt idx="48">
                  <c:v>1.0234000000000001</c:v>
                </c:pt>
                <c:pt idx="49">
                  <c:v>1.0234000000000001</c:v>
                </c:pt>
                <c:pt idx="50">
                  <c:v>1.0234000000000001</c:v>
                </c:pt>
                <c:pt idx="51">
                  <c:v>1.0234000000000001</c:v>
                </c:pt>
                <c:pt idx="52">
                  <c:v>1.0234000000000001</c:v>
                </c:pt>
                <c:pt idx="53">
                  <c:v>1.61164</c:v>
                </c:pt>
                <c:pt idx="54">
                  <c:v>1.61164</c:v>
                </c:pt>
                <c:pt idx="55">
                  <c:v>1.61164</c:v>
                </c:pt>
                <c:pt idx="56">
                  <c:v>1.61164</c:v>
                </c:pt>
                <c:pt idx="57">
                  <c:v>1.61164</c:v>
                </c:pt>
                <c:pt idx="58">
                  <c:v>1.61164</c:v>
                </c:pt>
                <c:pt idx="59">
                  <c:v>1.61164</c:v>
                </c:pt>
                <c:pt idx="60">
                  <c:v>1.61164</c:v>
                </c:pt>
                <c:pt idx="61">
                  <c:v>1.61164</c:v>
                </c:pt>
                <c:pt idx="62">
                  <c:v>1.61164</c:v>
                </c:pt>
                <c:pt idx="63">
                  <c:v>1.61164</c:v>
                </c:pt>
                <c:pt idx="64">
                  <c:v>1.6589400000000001</c:v>
                </c:pt>
                <c:pt idx="65">
                  <c:v>1.6589400000000001</c:v>
                </c:pt>
                <c:pt idx="66">
                  <c:v>1.6589400000000001</c:v>
                </c:pt>
                <c:pt idx="67">
                  <c:v>1.6589400000000001</c:v>
                </c:pt>
                <c:pt idx="68">
                  <c:v>1.6589400000000001</c:v>
                </c:pt>
                <c:pt idx="69">
                  <c:v>1.6589400000000001</c:v>
                </c:pt>
                <c:pt idx="70">
                  <c:v>1.6589400000000001</c:v>
                </c:pt>
                <c:pt idx="71">
                  <c:v>1.6589400000000001</c:v>
                </c:pt>
                <c:pt idx="72">
                  <c:v>1.6589400000000001</c:v>
                </c:pt>
                <c:pt idx="73">
                  <c:v>1.6589400000000001</c:v>
                </c:pt>
                <c:pt idx="74">
                  <c:v>1.6589400000000001</c:v>
                </c:pt>
                <c:pt idx="75">
                  <c:v>1.6589400000000001</c:v>
                </c:pt>
                <c:pt idx="76">
                  <c:v>1.19024</c:v>
                </c:pt>
                <c:pt idx="77">
                  <c:v>1.19024</c:v>
                </c:pt>
                <c:pt idx="78">
                  <c:v>1.19024</c:v>
                </c:pt>
                <c:pt idx="79">
                  <c:v>1.19024</c:v>
                </c:pt>
                <c:pt idx="80">
                  <c:v>1.19024</c:v>
                </c:pt>
                <c:pt idx="81">
                  <c:v>1.19024</c:v>
                </c:pt>
                <c:pt idx="82">
                  <c:v>1.19024</c:v>
                </c:pt>
                <c:pt idx="83">
                  <c:v>1.19024</c:v>
                </c:pt>
                <c:pt idx="84">
                  <c:v>1.19024</c:v>
                </c:pt>
                <c:pt idx="85">
                  <c:v>1.19024</c:v>
                </c:pt>
                <c:pt idx="86">
                  <c:v>1.19024</c:v>
                </c:pt>
                <c:pt idx="87">
                  <c:v>1.19024</c:v>
                </c:pt>
                <c:pt idx="88">
                  <c:v>1.29172</c:v>
                </c:pt>
                <c:pt idx="89">
                  <c:v>1.29172</c:v>
                </c:pt>
                <c:pt idx="90">
                  <c:v>1.29172</c:v>
                </c:pt>
                <c:pt idx="91">
                  <c:v>1.29172</c:v>
                </c:pt>
                <c:pt idx="92">
                  <c:v>1.29172</c:v>
                </c:pt>
                <c:pt idx="93">
                  <c:v>1.29172</c:v>
                </c:pt>
                <c:pt idx="94">
                  <c:v>1.29172</c:v>
                </c:pt>
                <c:pt idx="95">
                  <c:v>1.29172</c:v>
                </c:pt>
                <c:pt idx="96">
                  <c:v>1.29172</c:v>
                </c:pt>
                <c:pt idx="97">
                  <c:v>1.29172</c:v>
                </c:pt>
                <c:pt idx="98">
                  <c:v>1.29172</c:v>
                </c:pt>
                <c:pt idx="99">
                  <c:v>1.29172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F5-44A0-9FF9-ED56AB5F125B}"/>
            </c:ext>
          </c:extLst>
        </c:ser>
        <c:ser>
          <c:idx val="11"/>
          <c:order val="11"/>
          <c:tx>
            <c:strRef>
              <c:f>'Western Slope - RA1'!$AB$1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- RA1'!$AB$2:$AB$101</c:f>
              <c:numCache>
                <c:formatCode>_("$"* #,##0.00_);_("$"* \(#,##0.00\);_("$"* "-"??_);_(@_)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F5-44A0-9FF9-ED56AB5F1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778000"/>
        <c:axId val="45470896"/>
      </c:areaChart>
      <c:dateAx>
        <c:axId val="485778000"/>
        <c:scaling>
          <c:orientation val="minMax"/>
          <c:max val="45444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70896"/>
        <c:crosses val="autoZero"/>
        <c:auto val="1"/>
        <c:lblOffset val="100"/>
        <c:baseTimeUnit val="months"/>
      </c:dateAx>
      <c:valAx>
        <c:axId val="454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778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Base Rate Area 1 - Western Slope with Storage GCA Area Average Residential Bill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'Western Slope w. Storage - RA1'!$E$1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RA1'!$E$2:$E$101</c:f>
              <c:numCache>
                <c:formatCode>_("$"* #,##0.00_);_("$"* \(#,##0.00\);_("$"* "-"??_);_(@_)</c:formatCode>
                <c:ptCount val="10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0-4453-8EB4-CB56E2C93A1E}"/>
            </c:ext>
          </c:extLst>
        </c:ser>
        <c:ser>
          <c:idx val="1"/>
          <c:order val="1"/>
          <c:tx>
            <c:strRef>
              <c:f>'Western Slope w. Storage - RA1'!$F$1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RA1'!$F$2:$F$101</c:f>
              <c:numCache>
                <c:formatCode>_("$"* #,##0.00_);_("$"* \(#,##0.00\);_("$"* "-"??_);_(@_)</c:formatCode>
                <c:ptCount val="100"/>
                <c:pt idx="0">
                  <c:v>0.94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  <c:pt idx="20">
                  <c:v>0.94</c:v>
                </c:pt>
                <c:pt idx="21">
                  <c:v>0.94</c:v>
                </c:pt>
                <c:pt idx="22">
                  <c:v>0.94</c:v>
                </c:pt>
                <c:pt idx="23">
                  <c:v>0.94</c:v>
                </c:pt>
                <c:pt idx="24">
                  <c:v>0.94</c:v>
                </c:pt>
                <c:pt idx="25">
                  <c:v>0.94</c:v>
                </c:pt>
                <c:pt idx="26">
                  <c:v>0.94</c:v>
                </c:pt>
                <c:pt idx="27">
                  <c:v>0.94</c:v>
                </c:pt>
                <c:pt idx="28">
                  <c:v>0.49</c:v>
                </c:pt>
                <c:pt idx="29">
                  <c:v>0.49</c:v>
                </c:pt>
                <c:pt idx="30">
                  <c:v>0.49</c:v>
                </c:pt>
                <c:pt idx="31">
                  <c:v>0.49</c:v>
                </c:pt>
                <c:pt idx="32">
                  <c:v>0.49</c:v>
                </c:pt>
                <c:pt idx="33">
                  <c:v>0.49</c:v>
                </c:pt>
                <c:pt idx="34">
                  <c:v>0.49</c:v>
                </c:pt>
                <c:pt idx="35">
                  <c:v>0.49</c:v>
                </c:pt>
                <c:pt idx="36">
                  <c:v>0.49</c:v>
                </c:pt>
                <c:pt idx="37">
                  <c:v>0.49</c:v>
                </c:pt>
                <c:pt idx="38">
                  <c:v>0.49</c:v>
                </c:pt>
                <c:pt idx="39">
                  <c:v>0.49</c:v>
                </c:pt>
                <c:pt idx="40">
                  <c:v>0.49</c:v>
                </c:pt>
                <c:pt idx="41">
                  <c:v>0.49</c:v>
                </c:pt>
                <c:pt idx="42">
                  <c:v>0.49</c:v>
                </c:pt>
                <c:pt idx="43">
                  <c:v>0.49</c:v>
                </c:pt>
                <c:pt idx="44">
                  <c:v>0.49</c:v>
                </c:pt>
                <c:pt idx="45">
                  <c:v>0.49</c:v>
                </c:pt>
                <c:pt idx="46">
                  <c:v>0.49</c:v>
                </c:pt>
                <c:pt idx="47">
                  <c:v>0.49</c:v>
                </c:pt>
                <c:pt idx="48">
                  <c:v>0.49</c:v>
                </c:pt>
                <c:pt idx="49">
                  <c:v>0.49</c:v>
                </c:pt>
                <c:pt idx="50">
                  <c:v>0.49</c:v>
                </c:pt>
                <c:pt idx="51">
                  <c:v>0.49</c:v>
                </c:pt>
                <c:pt idx="52">
                  <c:v>0.49</c:v>
                </c:pt>
                <c:pt idx="53">
                  <c:v>-0.72</c:v>
                </c:pt>
                <c:pt idx="54">
                  <c:v>-0.72</c:v>
                </c:pt>
                <c:pt idx="55">
                  <c:v>-0.72</c:v>
                </c:pt>
                <c:pt idx="56">
                  <c:v>-0.72</c:v>
                </c:pt>
                <c:pt idx="57">
                  <c:v>-0.72</c:v>
                </c:pt>
                <c:pt idx="58">
                  <c:v>-0.72</c:v>
                </c:pt>
                <c:pt idx="59">
                  <c:v>-0.72</c:v>
                </c:pt>
                <c:pt idx="60">
                  <c:v>-0.72</c:v>
                </c:pt>
                <c:pt idx="61">
                  <c:v>-0.72</c:v>
                </c:pt>
                <c:pt idx="62">
                  <c:v>-0.72</c:v>
                </c:pt>
                <c:pt idx="63">
                  <c:v>-0.72</c:v>
                </c:pt>
                <c:pt idx="64">
                  <c:v>-0.72</c:v>
                </c:pt>
                <c:pt idx="65">
                  <c:v>-0.72</c:v>
                </c:pt>
                <c:pt idx="66">
                  <c:v>-0.72</c:v>
                </c:pt>
                <c:pt idx="67">
                  <c:v>-0.72</c:v>
                </c:pt>
                <c:pt idx="68">
                  <c:v>-0.72</c:v>
                </c:pt>
                <c:pt idx="69">
                  <c:v>-0.72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30-4453-8EB4-CB56E2C93A1E}"/>
            </c:ext>
          </c:extLst>
        </c:ser>
        <c:ser>
          <c:idx val="2"/>
          <c:order val="2"/>
          <c:tx>
            <c:strRef>
              <c:f>'Western Slope w. Storage - RA1'!$G$1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RA1'!$G$2:$G$101</c:f>
              <c:numCache>
                <c:formatCode>General</c:formatCode>
                <c:ptCount val="100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 formatCode="_(&quot;$&quot;* #,##0.00_);_(&quot;$&quot;* \(#,##0.00\);_(&quot;$&quot;* &quot;-&quot;??_);_(@_)">
                  <c:v>0.22</c:v>
                </c:pt>
                <c:pt idx="5" formatCode="_(&quot;$&quot;* #,##0.00_);_(&quot;$&quot;* \(#,##0.00\);_(&quot;$&quot;* &quot;-&quot;??_);_(@_)">
                  <c:v>0.22</c:v>
                </c:pt>
                <c:pt idx="6" formatCode="_(&quot;$&quot;* #,##0.00_);_(&quot;$&quot;* \(#,##0.00\);_(&quot;$&quot;* &quot;-&quot;??_);_(@_)">
                  <c:v>0.22</c:v>
                </c:pt>
                <c:pt idx="7" formatCode="_(&quot;$&quot;* #,##0.00_);_(&quot;$&quot;* \(#,##0.00\);_(&quot;$&quot;* &quot;-&quot;??_);_(@_)">
                  <c:v>0.22</c:v>
                </c:pt>
                <c:pt idx="8" formatCode="_(&quot;$&quot;* #,##0.00_);_(&quot;$&quot;* \(#,##0.00\);_(&quot;$&quot;* &quot;-&quot;??_);_(@_)">
                  <c:v>0.22</c:v>
                </c:pt>
                <c:pt idx="9" formatCode="_(&quot;$&quot;* #,##0.00_);_(&quot;$&quot;* \(#,##0.00\);_(&quot;$&quot;* &quot;-&quot;??_);_(@_)">
                  <c:v>0.22</c:v>
                </c:pt>
                <c:pt idx="10" formatCode="_(&quot;$&quot;* #,##0.00_);_(&quot;$&quot;* \(#,##0.00\);_(&quot;$&quot;* &quot;-&quot;??_);_(@_)">
                  <c:v>0.22</c:v>
                </c:pt>
                <c:pt idx="11" formatCode="_(&quot;$&quot;* #,##0.00_);_(&quot;$&quot;* \(#,##0.00\);_(&quot;$&quot;* &quot;-&quot;??_);_(@_)">
                  <c:v>0.22</c:v>
                </c:pt>
                <c:pt idx="12" formatCode="_(&quot;$&quot;* #,##0.00_);_(&quot;$&quot;* \(#,##0.00\);_(&quot;$&quot;* &quot;-&quot;??_);_(@_)">
                  <c:v>0.22</c:v>
                </c:pt>
                <c:pt idx="13" formatCode="_(&quot;$&quot;* #,##0.00_);_(&quot;$&quot;* \(#,##0.00\);_(&quot;$&quot;* &quot;-&quot;??_);_(@_)">
                  <c:v>0.22</c:v>
                </c:pt>
                <c:pt idx="14" formatCode="_(&quot;$&quot;* #,##0.00_);_(&quot;$&quot;* \(#,##0.00\);_(&quot;$&quot;* &quot;-&quot;??_);_(@_)">
                  <c:v>0.22</c:v>
                </c:pt>
                <c:pt idx="15" formatCode="_(&quot;$&quot;* #,##0.00_);_(&quot;$&quot;* \(#,##0.00\);_(&quot;$&quot;* &quot;-&quot;??_);_(@_)">
                  <c:v>0.22</c:v>
                </c:pt>
                <c:pt idx="16" formatCode="_(&quot;$&quot;* #,##0.00_);_(&quot;$&quot;* \(#,##0.00\);_(&quot;$&quot;* &quot;-&quot;??_);_(@_)">
                  <c:v>0.27</c:v>
                </c:pt>
                <c:pt idx="17" formatCode="_(&quot;$&quot;* #,##0.00_);_(&quot;$&quot;* \(#,##0.00\);_(&quot;$&quot;* &quot;-&quot;??_);_(@_)">
                  <c:v>0.27</c:v>
                </c:pt>
                <c:pt idx="18" formatCode="_(&quot;$&quot;* #,##0.00_);_(&quot;$&quot;* \(#,##0.00\);_(&quot;$&quot;* &quot;-&quot;??_);_(@_)">
                  <c:v>0.27</c:v>
                </c:pt>
                <c:pt idx="19" formatCode="_(&quot;$&quot;* #,##0.00_);_(&quot;$&quot;* \(#,##0.00\);_(&quot;$&quot;* &quot;-&quot;??_);_(@_)">
                  <c:v>0.27</c:v>
                </c:pt>
                <c:pt idx="20" formatCode="_(&quot;$&quot;* #,##0.00_);_(&quot;$&quot;* \(#,##0.00\);_(&quot;$&quot;* &quot;-&quot;??_);_(@_)">
                  <c:v>0.27</c:v>
                </c:pt>
                <c:pt idx="21" formatCode="_(&quot;$&quot;* #,##0.00_);_(&quot;$&quot;* \(#,##0.00\);_(&quot;$&quot;* &quot;-&quot;??_);_(@_)">
                  <c:v>0.27</c:v>
                </c:pt>
                <c:pt idx="22" formatCode="_(&quot;$&quot;* #,##0.00_);_(&quot;$&quot;* \(#,##0.00\);_(&quot;$&quot;* &quot;-&quot;??_);_(@_)">
                  <c:v>0.27</c:v>
                </c:pt>
                <c:pt idx="23" formatCode="_(&quot;$&quot;* #,##0.00_);_(&quot;$&quot;* \(#,##0.00\);_(&quot;$&quot;* &quot;-&quot;??_);_(@_)">
                  <c:v>0.27</c:v>
                </c:pt>
                <c:pt idx="24" formatCode="_(&quot;$&quot;* #,##0.00_);_(&quot;$&quot;* \(#,##0.00\);_(&quot;$&quot;* &quot;-&quot;??_);_(@_)">
                  <c:v>0.27</c:v>
                </c:pt>
                <c:pt idx="25" formatCode="_(&quot;$&quot;* #,##0.00_);_(&quot;$&quot;* \(#,##0.00\);_(&quot;$&quot;* &quot;-&quot;??_);_(@_)">
                  <c:v>0.27</c:v>
                </c:pt>
                <c:pt idx="26" formatCode="_(&quot;$&quot;* #,##0.00_);_(&quot;$&quot;* \(#,##0.00\);_(&quot;$&quot;* &quot;-&quot;??_);_(@_)">
                  <c:v>0.27</c:v>
                </c:pt>
                <c:pt idx="27" formatCode="_(&quot;$&quot;* #,##0.00_);_(&quot;$&quot;* \(#,##0.00\);_(&quot;$&quot;* &quot;-&quot;??_);_(@_)">
                  <c:v>0.27</c:v>
                </c:pt>
                <c:pt idx="28" formatCode="_(&quot;$&quot;* #,##0.00_);_(&quot;$&quot;* \(#,##0.00\);_(&quot;$&quot;* &quot;-&quot;??_);_(@_)">
                  <c:v>0.56000000000000005</c:v>
                </c:pt>
                <c:pt idx="29" formatCode="_(&quot;$&quot;* #,##0.00_);_(&quot;$&quot;* \(#,##0.00\);_(&quot;$&quot;* &quot;-&quot;??_);_(@_)">
                  <c:v>0.56000000000000005</c:v>
                </c:pt>
                <c:pt idx="30" formatCode="_(&quot;$&quot;* #,##0.00_);_(&quot;$&quot;* \(#,##0.00\);_(&quot;$&quot;* &quot;-&quot;??_);_(@_)">
                  <c:v>0.56000000000000005</c:v>
                </c:pt>
                <c:pt idx="31" formatCode="_(&quot;$&quot;* #,##0.00_);_(&quot;$&quot;* \(#,##0.00\);_(&quot;$&quot;* &quot;-&quot;??_);_(@_)">
                  <c:v>0.56000000000000005</c:v>
                </c:pt>
                <c:pt idx="32" formatCode="_(&quot;$&quot;* #,##0.00_);_(&quot;$&quot;* \(#,##0.00\);_(&quot;$&quot;* &quot;-&quot;??_);_(@_)">
                  <c:v>0.56000000000000005</c:v>
                </c:pt>
                <c:pt idx="33" formatCode="_(&quot;$&quot;* #,##0.00_);_(&quot;$&quot;* \(#,##0.00\);_(&quot;$&quot;* &quot;-&quot;??_);_(@_)">
                  <c:v>0.56000000000000005</c:v>
                </c:pt>
                <c:pt idx="34" formatCode="_(&quot;$&quot;* #,##0.00_);_(&quot;$&quot;* \(#,##0.00\);_(&quot;$&quot;* &quot;-&quot;??_);_(@_)">
                  <c:v>0.56000000000000005</c:v>
                </c:pt>
                <c:pt idx="35" formatCode="_(&quot;$&quot;* #,##0.00_);_(&quot;$&quot;* \(#,##0.00\);_(&quot;$&quot;* &quot;-&quot;??_);_(@_)">
                  <c:v>0.56000000000000005</c:v>
                </c:pt>
                <c:pt idx="36" formatCode="_(&quot;$&quot;* #,##0.00_);_(&quot;$&quot;* \(#,##0.00\);_(&quot;$&quot;* &quot;-&quot;??_);_(@_)">
                  <c:v>0.56000000000000005</c:v>
                </c:pt>
                <c:pt idx="37" formatCode="_(&quot;$&quot;* #,##0.00_);_(&quot;$&quot;* \(#,##0.00\);_(&quot;$&quot;* &quot;-&quot;??_);_(@_)">
                  <c:v>0.56000000000000005</c:v>
                </c:pt>
                <c:pt idx="38" formatCode="_(&quot;$&quot;* #,##0.00_);_(&quot;$&quot;* \(#,##0.00\);_(&quot;$&quot;* &quot;-&quot;??_);_(@_)">
                  <c:v>0.56000000000000005</c:v>
                </c:pt>
                <c:pt idx="39" formatCode="_(&quot;$&quot;* #,##0.00_);_(&quot;$&quot;* \(#,##0.00\);_(&quot;$&quot;* &quot;-&quot;??_);_(@_)">
                  <c:v>0.56000000000000005</c:v>
                </c:pt>
                <c:pt idx="40" formatCode="_(&quot;$&quot;* #,##0.00_);_(&quot;$&quot;* \(#,##0.00\);_(&quot;$&quot;* &quot;-&quot;??_);_(@_)">
                  <c:v>0.56999999999999995</c:v>
                </c:pt>
                <c:pt idx="41" formatCode="_(&quot;$&quot;* #,##0.00_);_(&quot;$&quot;* \(#,##0.00\);_(&quot;$&quot;* &quot;-&quot;??_);_(@_)">
                  <c:v>0.56999999999999995</c:v>
                </c:pt>
                <c:pt idx="42" formatCode="_(&quot;$&quot;* #,##0.00_);_(&quot;$&quot;* \(#,##0.00\);_(&quot;$&quot;* &quot;-&quot;??_);_(@_)">
                  <c:v>0.56999999999999995</c:v>
                </c:pt>
                <c:pt idx="43" formatCode="_(&quot;$&quot;* #,##0.00_);_(&quot;$&quot;* \(#,##0.00\);_(&quot;$&quot;* &quot;-&quot;??_);_(@_)">
                  <c:v>0.56999999999999995</c:v>
                </c:pt>
                <c:pt idx="44" formatCode="_(&quot;$&quot;* #,##0.00_);_(&quot;$&quot;* \(#,##0.00\);_(&quot;$&quot;* &quot;-&quot;??_);_(@_)">
                  <c:v>0.56999999999999995</c:v>
                </c:pt>
                <c:pt idx="45" formatCode="_(&quot;$&quot;* #,##0.00_);_(&quot;$&quot;* \(#,##0.00\);_(&quot;$&quot;* &quot;-&quot;??_);_(@_)">
                  <c:v>0.56999999999999995</c:v>
                </c:pt>
                <c:pt idx="46" formatCode="_(&quot;$&quot;* #,##0.00_);_(&quot;$&quot;* \(#,##0.00\);_(&quot;$&quot;* &quot;-&quot;??_);_(@_)">
                  <c:v>0.56999999999999995</c:v>
                </c:pt>
                <c:pt idx="47" formatCode="_(&quot;$&quot;* #,##0.00_);_(&quot;$&quot;* \(#,##0.00\);_(&quot;$&quot;* &quot;-&quot;??_);_(@_)">
                  <c:v>0.56999999999999995</c:v>
                </c:pt>
                <c:pt idx="48" formatCode="_(&quot;$&quot;* #,##0.00_);_(&quot;$&quot;* \(#,##0.00\);_(&quot;$&quot;* &quot;-&quot;??_);_(@_)">
                  <c:v>0.56999999999999995</c:v>
                </c:pt>
                <c:pt idx="49" formatCode="_(&quot;$&quot;* #,##0.00_);_(&quot;$&quot;* \(#,##0.00\);_(&quot;$&quot;* &quot;-&quot;??_);_(@_)">
                  <c:v>0.56999999999999995</c:v>
                </c:pt>
                <c:pt idx="50" formatCode="_(&quot;$&quot;* #,##0.00_);_(&quot;$&quot;* \(#,##0.00\);_(&quot;$&quot;* &quot;-&quot;??_);_(@_)">
                  <c:v>0.56999999999999995</c:v>
                </c:pt>
                <c:pt idx="51" formatCode="_(&quot;$&quot;* #,##0.00_);_(&quot;$&quot;* \(#,##0.00\);_(&quot;$&quot;* &quot;-&quot;??_);_(@_)">
                  <c:v>0.56999999999999995</c:v>
                </c:pt>
                <c:pt idx="52" formatCode="_(&quot;$&quot;* #,##0.00_);_(&quot;$&quot;* \(#,##0.00\);_(&quot;$&quot;* &quot;-&quot;??_);_(@_)">
                  <c:v>0.56999999999999995</c:v>
                </c:pt>
                <c:pt idx="53" formatCode="_(&quot;$&quot;* #,##0.00_);_(&quot;$&quot;* \(#,##0.00\);_(&quot;$&quot;* &quot;-&quot;??_);_(@_)">
                  <c:v>1.05</c:v>
                </c:pt>
                <c:pt idx="54" formatCode="_(&quot;$&quot;* #,##0.00_);_(&quot;$&quot;* \(#,##0.00\);_(&quot;$&quot;* &quot;-&quot;??_);_(@_)">
                  <c:v>1.05</c:v>
                </c:pt>
                <c:pt idx="55" formatCode="_(&quot;$&quot;* #,##0.00_);_(&quot;$&quot;* \(#,##0.00\);_(&quot;$&quot;* &quot;-&quot;??_);_(@_)">
                  <c:v>1.05</c:v>
                </c:pt>
                <c:pt idx="56" formatCode="_(&quot;$&quot;* #,##0.00_);_(&quot;$&quot;* \(#,##0.00\);_(&quot;$&quot;* &quot;-&quot;??_);_(@_)">
                  <c:v>1.05</c:v>
                </c:pt>
                <c:pt idx="57" formatCode="_(&quot;$&quot;* #,##0.00_);_(&quot;$&quot;* \(#,##0.00\);_(&quot;$&quot;* &quot;-&quot;??_);_(@_)">
                  <c:v>1.05</c:v>
                </c:pt>
                <c:pt idx="58" formatCode="_(&quot;$&quot;* #,##0.00_);_(&quot;$&quot;* \(#,##0.00\);_(&quot;$&quot;* &quot;-&quot;??_);_(@_)">
                  <c:v>1.05</c:v>
                </c:pt>
                <c:pt idx="59" formatCode="_(&quot;$&quot;* #,##0.00_);_(&quot;$&quot;* \(#,##0.00\);_(&quot;$&quot;* &quot;-&quot;??_);_(@_)">
                  <c:v>1.05</c:v>
                </c:pt>
                <c:pt idx="60" formatCode="_(&quot;$&quot;* #,##0.00_);_(&quot;$&quot;* \(#,##0.00\);_(&quot;$&quot;* &quot;-&quot;??_);_(@_)">
                  <c:v>1.05</c:v>
                </c:pt>
                <c:pt idx="61" formatCode="_(&quot;$&quot;* #,##0.00_);_(&quot;$&quot;* \(#,##0.00\);_(&quot;$&quot;* &quot;-&quot;??_);_(@_)">
                  <c:v>1.05</c:v>
                </c:pt>
                <c:pt idx="62" formatCode="_(&quot;$&quot;* #,##0.00_);_(&quot;$&quot;* \(#,##0.00\);_(&quot;$&quot;* &quot;-&quot;??_);_(@_)">
                  <c:v>1.05</c:v>
                </c:pt>
                <c:pt idx="63" formatCode="_(&quot;$&quot;* #,##0.00_);_(&quot;$&quot;* \(#,##0.00\);_(&quot;$&quot;* &quot;-&quot;??_);_(@_)">
                  <c:v>1.05</c:v>
                </c:pt>
                <c:pt idx="64" formatCode="_(&quot;$&quot;* #,##0.00_);_(&quot;$&quot;* \(#,##0.00\);_(&quot;$&quot;* &quot;-&quot;??_);_(@_)">
                  <c:v>1.08</c:v>
                </c:pt>
                <c:pt idx="65" formatCode="_(&quot;$&quot;* #,##0.00_);_(&quot;$&quot;* \(#,##0.00\);_(&quot;$&quot;* &quot;-&quot;??_);_(@_)">
                  <c:v>1.08</c:v>
                </c:pt>
                <c:pt idx="66" formatCode="_(&quot;$&quot;* #,##0.00_);_(&quot;$&quot;* \(#,##0.00\);_(&quot;$&quot;* &quot;-&quot;??_);_(@_)">
                  <c:v>1.08</c:v>
                </c:pt>
                <c:pt idx="67" formatCode="_(&quot;$&quot;* #,##0.00_);_(&quot;$&quot;* \(#,##0.00\);_(&quot;$&quot;* &quot;-&quot;??_);_(@_)">
                  <c:v>1.08</c:v>
                </c:pt>
                <c:pt idx="68" formatCode="_(&quot;$&quot;* #,##0.00_);_(&quot;$&quot;* \(#,##0.00\);_(&quot;$&quot;* &quot;-&quot;??_);_(@_)">
                  <c:v>1.08</c:v>
                </c:pt>
                <c:pt idx="69" formatCode="_(&quot;$&quot;* #,##0.00_);_(&quot;$&quot;* \(#,##0.00\);_(&quot;$&quot;* &quot;-&quot;??_);_(@_)">
                  <c:v>1.08</c:v>
                </c:pt>
                <c:pt idx="70" formatCode="_(&quot;$&quot;* #,##0.00_);_(&quot;$&quot;* \(#,##0.00\);_(&quot;$&quot;* &quot;-&quot;??_);_(@_)">
                  <c:v>1.08</c:v>
                </c:pt>
                <c:pt idx="71" formatCode="_(&quot;$&quot;* #,##0.00_);_(&quot;$&quot;* \(#,##0.00\);_(&quot;$&quot;* &quot;-&quot;??_);_(@_)">
                  <c:v>1.08</c:v>
                </c:pt>
                <c:pt idx="72" formatCode="_(&quot;$&quot;* #,##0.00_);_(&quot;$&quot;* \(#,##0.00\);_(&quot;$&quot;* &quot;-&quot;??_);_(@_)">
                  <c:v>1.08</c:v>
                </c:pt>
                <c:pt idx="73" formatCode="_(&quot;$&quot;* #,##0.00_);_(&quot;$&quot;* \(#,##0.00\);_(&quot;$&quot;* &quot;-&quot;??_);_(@_)">
                  <c:v>1.08</c:v>
                </c:pt>
                <c:pt idx="74" formatCode="_(&quot;$&quot;* #,##0.00_);_(&quot;$&quot;* \(#,##0.00\);_(&quot;$&quot;* &quot;-&quot;??_);_(@_)">
                  <c:v>1.08</c:v>
                </c:pt>
                <c:pt idx="75" formatCode="_(&quot;$&quot;* #,##0.00_);_(&quot;$&quot;* \(#,##0.00\);_(&quot;$&quot;* &quot;-&quot;??_);_(@_)">
                  <c:v>1.08</c:v>
                </c:pt>
                <c:pt idx="76" formatCode="_(&quot;$&quot;* #,##0.00_);_(&quot;$&quot;* \(#,##0.00\);_(&quot;$&quot;* &quot;-&quot;??_);_(@_)">
                  <c:v>0.89</c:v>
                </c:pt>
                <c:pt idx="77" formatCode="_(&quot;$&quot;* #,##0.00_);_(&quot;$&quot;* \(#,##0.00\);_(&quot;$&quot;* &quot;-&quot;??_);_(@_)">
                  <c:v>0.89</c:v>
                </c:pt>
                <c:pt idx="78" formatCode="_(&quot;$&quot;* #,##0.00_);_(&quot;$&quot;* \(#,##0.00\);_(&quot;$&quot;* &quot;-&quot;??_);_(@_)">
                  <c:v>0.89</c:v>
                </c:pt>
                <c:pt idx="79" formatCode="_(&quot;$&quot;* #,##0.00_);_(&quot;$&quot;* \(#,##0.00\);_(&quot;$&quot;* &quot;-&quot;??_);_(@_)">
                  <c:v>0.89</c:v>
                </c:pt>
                <c:pt idx="80" formatCode="_(&quot;$&quot;* #,##0.00_);_(&quot;$&quot;* \(#,##0.00\);_(&quot;$&quot;* &quot;-&quot;??_);_(@_)">
                  <c:v>0.89</c:v>
                </c:pt>
                <c:pt idx="81" formatCode="_(&quot;$&quot;* #,##0.00_);_(&quot;$&quot;* \(#,##0.00\);_(&quot;$&quot;* &quot;-&quot;??_);_(@_)">
                  <c:v>0.89</c:v>
                </c:pt>
                <c:pt idx="82" formatCode="_(&quot;$&quot;* #,##0.00_);_(&quot;$&quot;* \(#,##0.00\);_(&quot;$&quot;* &quot;-&quot;??_);_(@_)">
                  <c:v>0.89</c:v>
                </c:pt>
                <c:pt idx="83" formatCode="_(&quot;$&quot;* #,##0.00_);_(&quot;$&quot;* \(#,##0.00\);_(&quot;$&quot;* &quot;-&quot;??_);_(@_)">
                  <c:v>0.89</c:v>
                </c:pt>
                <c:pt idx="84" formatCode="_(&quot;$&quot;* #,##0.00_);_(&quot;$&quot;* \(#,##0.00\);_(&quot;$&quot;* &quot;-&quot;??_);_(@_)">
                  <c:v>0.89</c:v>
                </c:pt>
                <c:pt idx="85" formatCode="_(&quot;$&quot;* #,##0.00_);_(&quot;$&quot;* \(#,##0.00\);_(&quot;$&quot;* &quot;-&quot;??_);_(@_)">
                  <c:v>0.89</c:v>
                </c:pt>
                <c:pt idx="86" formatCode="_(&quot;$&quot;* #,##0.00_);_(&quot;$&quot;* \(#,##0.00\);_(&quot;$&quot;* &quot;-&quot;??_);_(@_)">
                  <c:v>0.89</c:v>
                </c:pt>
                <c:pt idx="87" formatCode="_(&quot;$&quot;* #,##0.00_);_(&quot;$&quot;* \(#,##0.00\);_(&quot;$&quot;* &quot;-&quot;??_);_(@_)">
                  <c:v>0.89</c:v>
                </c:pt>
                <c:pt idx="88" formatCode="_(&quot;$&quot;* #,##0.00_);_(&quot;$&quot;* \(#,##0.00\);_(&quot;$&quot;* &quot;-&quot;??_);_(@_)">
                  <c:v>0.97</c:v>
                </c:pt>
                <c:pt idx="89" formatCode="_(&quot;$&quot;* #,##0.00_);_(&quot;$&quot;* \(#,##0.00\);_(&quot;$&quot;* &quot;-&quot;??_);_(@_)">
                  <c:v>0.97</c:v>
                </c:pt>
                <c:pt idx="90" formatCode="_(&quot;$&quot;* #,##0.00_);_(&quot;$&quot;* \(#,##0.00\);_(&quot;$&quot;* &quot;-&quot;??_);_(@_)">
                  <c:v>0.97</c:v>
                </c:pt>
                <c:pt idx="91" formatCode="_(&quot;$&quot;* #,##0.00_);_(&quot;$&quot;* \(#,##0.00\);_(&quot;$&quot;* &quot;-&quot;??_);_(@_)">
                  <c:v>0.97</c:v>
                </c:pt>
                <c:pt idx="92" formatCode="_(&quot;$&quot;* #,##0.00_);_(&quot;$&quot;* \(#,##0.00\);_(&quot;$&quot;* &quot;-&quot;??_);_(@_)">
                  <c:v>0.97</c:v>
                </c:pt>
                <c:pt idx="93" formatCode="_(&quot;$&quot;* #,##0.00_);_(&quot;$&quot;* \(#,##0.00\);_(&quot;$&quot;* &quot;-&quot;??_);_(@_)">
                  <c:v>0.97</c:v>
                </c:pt>
                <c:pt idx="94" formatCode="_(&quot;$&quot;* #,##0.00_);_(&quot;$&quot;* \(#,##0.00\);_(&quot;$&quot;* &quot;-&quot;??_);_(@_)">
                  <c:v>0.97</c:v>
                </c:pt>
                <c:pt idx="95" formatCode="_(&quot;$&quot;* #,##0.00_);_(&quot;$&quot;* \(#,##0.00\);_(&quot;$&quot;* &quot;-&quot;??_);_(@_)">
                  <c:v>0.97</c:v>
                </c:pt>
                <c:pt idx="96" formatCode="_(&quot;$&quot;* #,##0.00_);_(&quot;$&quot;* \(#,##0.00\);_(&quot;$&quot;* &quot;-&quot;??_);_(@_)">
                  <c:v>0.97</c:v>
                </c:pt>
                <c:pt idx="97" formatCode="_(&quot;$&quot;* #,##0.00_);_(&quot;$&quot;* \(#,##0.00\);_(&quot;$&quot;* &quot;-&quot;??_);_(@_)">
                  <c:v>0.97</c:v>
                </c:pt>
                <c:pt idx="98" formatCode="_(&quot;$&quot;* #,##0.00_);_(&quot;$&quot;* \(#,##0.00\);_(&quot;$&quot;* &quot;-&quot;??_);_(@_)">
                  <c:v>0.97</c:v>
                </c:pt>
                <c:pt idx="99" formatCode="_(&quot;$&quot;* #,##0.00_);_(&quot;$&quot;* \(#,##0.00\);_(&quot;$&quot;* &quot;-&quot;??_);_(@_)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30-4453-8EB4-CB56E2C93A1E}"/>
            </c:ext>
          </c:extLst>
        </c:ser>
        <c:ser>
          <c:idx val="3"/>
          <c:order val="3"/>
          <c:tx>
            <c:strRef>
              <c:f>'Western Slope w. Storage - RA1'!$H$1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RA1'!$H$2:$H$101</c:f>
              <c:numCache>
                <c:formatCode>_("$"* #,##0.00_);_("$"* \(#,##0.00\);_("$"* "-"??_);_(@_)</c:formatCode>
                <c:ptCount val="10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0.31</c:v>
                </c:pt>
                <c:pt idx="36">
                  <c:v>0.31</c:v>
                </c:pt>
                <c:pt idx="37">
                  <c:v>0.31</c:v>
                </c:pt>
                <c:pt idx="38">
                  <c:v>0.31</c:v>
                </c:pt>
                <c:pt idx="39">
                  <c:v>0.31</c:v>
                </c:pt>
                <c:pt idx="40">
                  <c:v>0.31</c:v>
                </c:pt>
                <c:pt idx="41">
                  <c:v>0.31</c:v>
                </c:pt>
                <c:pt idx="42">
                  <c:v>0.31</c:v>
                </c:pt>
                <c:pt idx="43">
                  <c:v>0.31</c:v>
                </c:pt>
                <c:pt idx="44">
                  <c:v>0.31</c:v>
                </c:pt>
                <c:pt idx="45">
                  <c:v>0.31</c:v>
                </c:pt>
                <c:pt idx="46">
                  <c:v>0.31</c:v>
                </c:pt>
                <c:pt idx="47">
                  <c:v>0.31</c:v>
                </c:pt>
                <c:pt idx="48">
                  <c:v>0.31</c:v>
                </c:pt>
                <c:pt idx="49">
                  <c:v>0.31</c:v>
                </c:pt>
                <c:pt idx="50">
                  <c:v>0.31</c:v>
                </c:pt>
                <c:pt idx="51">
                  <c:v>0.31</c:v>
                </c:pt>
                <c:pt idx="52">
                  <c:v>0.31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  <c:pt idx="60">
                  <c:v>0.04</c:v>
                </c:pt>
                <c:pt idx="61">
                  <c:v>0.04</c:v>
                </c:pt>
                <c:pt idx="62">
                  <c:v>0.04</c:v>
                </c:pt>
                <c:pt idx="63">
                  <c:v>0.04</c:v>
                </c:pt>
                <c:pt idx="64">
                  <c:v>0.04</c:v>
                </c:pt>
                <c:pt idx="65">
                  <c:v>0.04</c:v>
                </c:pt>
                <c:pt idx="66">
                  <c:v>0.04</c:v>
                </c:pt>
                <c:pt idx="67">
                  <c:v>0.04</c:v>
                </c:pt>
                <c:pt idx="68">
                  <c:v>0.04</c:v>
                </c:pt>
                <c:pt idx="69">
                  <c:v>0.04</c:v>
                </c:pt>
                <c:pt idx="70">
                  <c:v>0.04</c:v>
                </c:pt>
                <c:pt idx="71">
                  <c:v>0.04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0.04</c:v>
                </c:pt>
                <c:pt idx="85">
                  <c:v>0.04</c:v>
                </c:pt>
                <c:pt idx="86">
                  <c:v>0.04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0.04</c:v>
                </c:pt>
                <c:pt idx="92">
                  <c:v>0.04</c:v>
                </c:pt>
                <c:pt idx="93">
                  <c:v>0.04</c:v>
                </c:pt>
                <c:pt idx="94">
                  <c:v>0.04</c:v>
                </c:pt>
                <c:pt idx="95">
                  <c:v>0.04</c:v>
                </c:pt>
                <c:pt idx="96">
                  <c:v>0.04</c:v>
                </c:pt>
                <c:pt idx="97">
                  <c:v>0.04</c:v>
                </c:pt>
                <c:pt idx="98">
                  <c:v>0.04</c:v>
                </c:pt>
                <c:pt idx="9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30-4453-8EB4-CB56E2C93A1E}"/>
            </c:ext>
          </c:extLst>
        </c:ser>
        <c:ser>
          <c:idx val="4"/>
          <c:order val="4"/>
          <c:tx>
            <c:strRef>
              <c:f>'Western Slope w. Storage - RA1'!$I$1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RA1'!$I$2:$I$101</c:f>
              <c:numCache>
                <c:formatCode>_("$"* #,##0.00_);_("$"* \(#,##0.00\);_("$"* "-"??_);_(@_)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0.79</c:v>
                </c:pt>
                <c:pt idx="92">
                  <c:v>0.79</c:v>
                </c:pt>
                <c:pt idx="93">
                  <c:v>0.79</c:v>
                </c:pt>
                <c:pt idx="94">
                  <c:v>0.79</c:v>
                </c:pt>
                <c:pt idx="95">
                  <c:v>0.79</c:v>
                </c:pt>
                <c:pt idx="96">
                  <c:v>0.79</c:v>
                </c:pt>
                <c:pt idx="97">
                  <c:v>0.79</c:v>
                </c:pt>
                <c:pt idx="98">
                  <c:v>0.79</c:v>
                </c:pt>
                <c:pt idx="99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30-4453-8EB4-CB56E2C93A1E}"/>
            </c:ext>
          </c:extLst>
        </c:ser>
        <c:ser>
          <c:idx val="5"/>
          <c:order val="5"/>
          <c:tx>
            <c:strRef>
              <c:f>'Western Slope w. Storage - RA1'!$V$1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RA1'!$V$2:$V$101</c:f>
              <c:numCache>
                <c:formatCode>_("$"* #,##0.00_);_("$"* \(#,##0.00\);_("$"* "-"??_);_(@_)</c:formatCode>
                <c:ptCount val="100"/>
                <c:pt idx="0">
                  <c:v>19.6252</c:v>
                </c:pt>
                <c:pt idx="1">
                  <c:v>19.6252</c:v>
                </c:pt>
                <c:pt idx="2">
                  <c:v>19.6252</c:v>
                </c:pt>
                <c:pt idx="3">
                  <c:v>19.6252</c:v>
                </c:pt>
                <c:pt idx="4">
                  <c:v>19.6252</c:v>
                </c:pt>
                <c:pt idx="5">
                  <c:v>19.6252</c:v>
                </c:pt>
                <c:pt idx="6">
                  <c:v>19.6252</c:v>
                </c:pt>
                <c:pt idx="7">
                  <c:v>19.6252</c:v>
                </c:pt>
                <c:pt idx="8">
                  <c:v>19.6252</c:v>
                </c:pt>
                <c:pt idx="9">
                  <c:v>19.6252</c:v>
                </c:pt>
                <c:pt idx="10">
                  <c:v>19.6252</c:v>
                </c:pt>
                <c:pt idx="11">
                  <c:v>19.6252</c:v>
                </c:pt>
                <c:pt idx="12">
                  <c:v>19.6252</c:v>
                </c:pt>
                <c:pt idx="13">
                  <c:v>19.6252</c:v>
                </c:pt>
                <c:pt idx="14">
                  <c:v>19.6252</c:v>
                </c:pt>
                <c:pt idx="15">
                  <c:v>19.6252</c:v>
                </c:pt>
                <c:pt idx="16">
                  <c:v>19.6252</c:v>
                </c:pt>
                <c:pt idx="17">
                  <c:v>19.6252</c:v>
                </c:pt>
                <c:pt idx="18">
                  <c:v>19.6252</c:v>
                </c:pt>
                <c:pt idx="19">
                  <c:v>19.6252</c:v>
                </c:pt>
                <c:pt idx="20">
                  <c:v>19.6252</c:v>
                </c:pt>
                <c:pt idx="21">
                  <c:v>19.6252</c:v>
                </c:pt>
                <c:pt idx="22">
                  <c:v>19.6252</c:v>
                </c:pt>
                <c:pt idx="23">
                  <c:v>19.6252</c:v>
                </c:pt>
                <c:pt idx="24">
                  <c:v>19.6252</c:v>
                </c:pt>
                <c:pt idx="25">
                  <c:v>19.6252</c:v>
                </c:pt>
                <c:pt idx="26">
                  <c:v>19.6252</c:v>
                </c:pt>
                <c:pt idx="27">
                  <c:v>19.6252</c:v>
                </c:pt>
                <c:pt idx="28">
                  <c:v>19.6252</c:v>
                </c:pt>
                <c:pt idx="29">
                  <c:v>19.6252</c:v>
                </c:pt>
                <c:pt idx="30">
                  <c:v>19.6252</c:v>
                </c:pt>
                <c:pt idx="31">
                  <c:v>19.6252</c:v>
                </c:pt>
                <c:pt idx="32">
                  <c:v>19.6252</c:v>
                </c:pt>
                <c:pt idx="33">
                  <c:v>19.6252</c:v>
                </c:pt>
                <c:pt idx="34">
                  <c:v>19.6252</c:v>
                </c:pt>
                <c:pt idx="35">
                  <c:v>19.6252</c:v>
                </c:pt>
                <c:pt idx="36">
                  <c:v>19.6252</c:v>
                </c:pt>
                <c:pt idx="37">
                  <c:v>19.6252</c:v>
                </c:pt>
                <c:pt idx="38">
                  <c:v>19.6252</c:v>
                </c:pt>
                <c:pt idx="39">
                  <c:v>19.6252</c:v>
                </c:pt>
                <c:pt idx="40">
                  <c:v>19.6252</c:v>
                </c:pt>
                <c:pt idx="41">
                  <c:v>19.6252</c:v>
                </c:pt>
                <c:pt idx="42">
                  <c:v>19.6252</c:v>
                </c:pt>
                <c:pt idx="43">
                  <c:v>19.6252</c:v>
                </c:pt>
                <c:pt idx="44">
                  <c:v>19.6252</c:v>
                </c:pt>
                <c:pt idx="45">
                  <c:v>19.6252</c:v>
                </c:pt>
                <c:pt idx="46">
                  <c:v>19.6252</c:v>
                </c:pt>
                <c:pt idx="47">
                  <c:v>19.6252</c:v>
                </c:pt>
                <c:pt idx="48">
                  <c:v>19.6252</c:v>
                </c:pt>
                <c:pt idx="49">
                  <c:v>19.6252</c:v>
                </c:pt>
                <c:pt idx="50">
                  <c:v>19.6252</c:v>
                </c:pt>
                <c:pt idx="51">
                  <c:v>19.6252</c:v>
                </c:pt>
                <c:pt idx="52">
                  <c:v>19.6252</c:v>
                </c:pt>
                <c:pt idx="53">
                  <c:v>19.6252</c:v>
                </c:pt>
                <c:pt idx="54">
                  <c:v>19.6252</c:v>
                </c:pt>
                <c:pt idx="55">
                  <c:v>19.6252</c:v>
                </c:pt>
                <c:pt idx="56">
                  <c:v>19.6252</c:v>
                </c:pt>
                <c:pt idx="57">
                  <c:v>19.6252</c:v>
                </c:pt>
                <c:pt idx="58">
                  <c:v>19.6252</c:v>
                </c:pt>
                <c:pt idx="59">
                  <c:v>19.6252</c:v>
                </c:pt>
                <c:pt idx="60">
                  <c:v>19.6252</c:v>
                </c:pt>
                <c:pt idx="61">
                  <c:v>19.6252</c:v>
                </c:pt>
                <c:pt idx="62">
                  <c:v>19.6252</c:v>
                </c:pt>
                <c:pt idx="63">
                  <c:v>19.6252</c:v>
                </c:pt>
                <c:pt idx="64">
                  <c:v>19.6252</c:v>
                </c:pt>
                <c:pt idx="65">
                  <c:v>19.6252</c:v>
                </c:pt>
                <c:pt idx="66">
                  <c:v>19.6252</c:v>
                </c:pt>
                <c:pt idx="67">
                  <c:v>19.6252</c:v>
                </c:pt>
                <c:pt idx="68">
                  <c:v>19.6252</c:v>
                </c:pt>
                <c:pt idx="69">
                  <c:v>19.6252</c:v>
                </c:pt>
                <c:pt idx="70">
                  <c:v>19.513400000000001</c:v>
                </c:pt>
                <c:pt idx="71">
                  <c:v>19.513400000000001</c:v>
                </c:pt>
                <c:pt idx="72">
                  <c:v>19.513400000000001</c:v>
                </c:pt>
                <c:pt idx="73">
                  <c:v>19.513400000000001</c:v>
                </c:pt>
                <c:pt idx="74">
                  <c:v>19.513400000000001</c:v>
                </c:pt>
                <c:pt idx="75">
                  <c:v>19.513400000000001</c:v>
                </c:pt>
                <c:pt idx="76">
                  <c:v>19.513400000000001</c:v>
                </c:pt>
                <c:pt idx="77">
                  <c:v>19.513400000000001</c:v>
                </c:pt>
                <c:pt idx="78">
                  <c:v>19.513400000000001</c:v>
                </c:pt>
                <c:pt idx="79">
                  <c:v>19.513400000000001</c:v>
                </c:pt>
                <c:pt idx="80">
                  <c:v>19.513400000000001</c:v>
                </c:pt>
                <c:pt idx="81">
                  <c:v>19.513400000000001</c:v>
                </c:pt>
                <c:pt idx="82">
                  <c:v>19.513400000000001</c:v>
                </c:pt>
                <c:pt idx="83">
                  <c:v>19.513400000000001</c:v>
                </c:pt>
                <c:pt idx="84">
                  <c:v>19.513400000000001</c:v>
                </c:pt>
                <c:pt idx="85">
                  <c:v>19.513400000000001</c:v>
                </c:pt>
                <c:pt idx="86">
                  <c:v>19.513400000000001</c:v>
                </c:pt>
                <c:pt idx="87">
                  <c:v>19.513400000000001</c:v>
                </c:pt>
                <c:pt idx="88">
                  <c:v>19.513400000000001</c:v>
                </c:pt>
                <c:pt idx="89">
                  <c:v>19.513400000000001</c:v>
                </c:pt>
                <c:pt idx="90">
                  <c:v>19.513400000000001</c:v>
                </c:pt>
                <c:pt idx="91">
                  <c:v>19.513400000000001</c:v>
                </c:pt>
                <c:pt idx="92">
                  <c:v>19.513400000000001</c:v>
                </c:pt>
                <c:pt idx="93">
                  <c:v>19.513400000000001</c:v>
                </c:pt>
                <c:pt idx="94">
                  <c:v>19.513400000000001</c:v>
                </c:pt>
                <c:pt idx="95">
                  <c:v>19.513400000000001</c:v>
                </c:pt>
                <c:pt idx="96">
                  <c:v>22.47438</c:v>
                </c:pt>
                <c:pt idx="97">
                  <c:v>22.47438</c:v>
                </c:pt>
                <c:pt idx="98">
                  <c:v>22.47438</c:v>
                </c:pt>
                <c:pt idx="99">
                  <c:v>22.47438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30-4453-8EB4-CB56E2C93A1E}"/>
            </c:ext>
          </c:extLst>
        </c:ser>
        <c:ser>
          <c:idx val="6"/>
          <c:order val="6"/>
          <c:tx>
            <c:strRef>
              <c:f>'Western Slope w. Storage - RA1'!$W$1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RA1'!$W$2:$W$101</c:f>
              <c:numCache>
                <c:formatCode>_("$"* #,##0.00_);_("$"* \(#,##0.00\);_("$"* "-"??_);_(@_)</c:formatCode>
                <c:ptCount val="100"/>
                <c:pt idx="0">
                  <c:v>1.677</c:v>
                </c:pt>
                <c:pt idx="1">
                  <c:v>1.677</c:v>
                </c:pt>
                <c:pt idx="2">
                  <c:v>1.677</c:v>
                </c:pt>
                <c:pt idx="3">
                  <c:v>1.677</c:v>
                </c:pt>
                <c:pt idx="4">
                  <c:v>1.677</c:v>
                </c:pt>
                <c:pt idx="5">
                  <c:v>1.677</c:v>
                </c:pt>
                <c:pt idx="6">
                  <c:v>1.677</c:v>
                </c:pt>
                <c:pt idx="7">
                  <c:v>1.677</c:v>
                </c:pt>
                <c:pt idx="8">
                  <c:v>1.677</c:v>
                </c:pt>
                <c:pt idx="9">
                  <c:v>1.677</c:v>
                </c:pt>
                <c:pt idx="10">
                  <c:v>1.677</c:v>
                </c:pt>
                <c:pt idx="11">
                  <c:v>1.677</c:v>
                </c:pt>
                <c:pt idx="12">
                  <c:v>1.677</c:v>
                </c:pt>
                <c:pt idx="13">
                  <c:v>1.677</c:v>
                </c:pt>
                <c:pt idx="14">
                  <c:v>1.677</c:v>
                </c:pt>
                <c:pt idx="15">
                  <c:v>1.677</c:v>
                </c:pt>
                <c:pt idx="16">
                  <c:v>1.677</c:v>
                </c:pt>
                <c:pt idx="17">
                  <c:v>1.677</c:v>
                </c:pt>
                <c:pt idx="18">
                  <c:v>1.677</c:v>
                </c:pt>
                <c:pt idx="19">
                  <c:v>1.677</c:v>
                </c:pt>
                <c:pt idx="20">
                  <c:v>1.677</c:v>
                </c:pt>
                <c:pt idx="21">
                  <c:v>1.677</c:v>
                </c:pt>
                <c:pt idx="22">
                  <c:v>1.677</c:v>
                </c:pt>
                <c:pt idx="23">
                  <c:v>1.677</c:v>
                </c:pt>
                <c:pt idx="24">
                  <c:v>1.677</c:v>
                </c:pt>
                <c:pt idx="25">
                  <c:v>1.677</c:v>
                </c:pt>
                <c:pt idx="26">
                  <c:v>1.677</c:v>
                </c:pt>
                <c:pt idx="27">
                  <c:v>1.677</c:v>
                </c:pt>
                <c:pt idx="28">
                  <c:v>0.86859999999999993</c:v>
                </c:pt>
                <c:pt idx="29">
                  <c:v>0.86859999999999993</c:v>
                </c:pt>
                <c:pt idx="30">
                  <c:v>0.86859999999999993</c:v>
                </c:pt>
                <c:pt idx="31">
                  <c:v>0.86859999999999993</c:v>
                </c:pt>
                <c:pt idx="32">
                  <c:v>0.86859999999999993</c:v>
                </c:pt>
                <c:pt idx="33">
                  <c:v>0.86859999999999993</c:v>
                </c:pt>
                <c:pt idx="34">
                  <c:v>0.86859999999999993</c:v>
                </c:pt>
                <c:pt idx="35">
                  <c:v>0.86859999999999993</c:v>
                </c:pt>
                <c:pt idx="36">
                  <c:v>0.86859999999999993</c:v>
                </c:pt>
                <c:pt idx="37">
                  <c:v>0.86859999999999993</c:v>
                </c:pt>
                <c:pt idx="38">
                  <c:v>0.86859999999999993</c:v>
                </c:pt>
                <c:pt idx="39">
                  <c:v>0.86859999999999993</c:v>
                </c:pt>
                <c:pt idx="40">
                  <c:v>0.86859999999999993</c:v>
                </c:pt>
                <c:pt idx="41">
                  <c:v>0.86859999999999993</c:v>
                </c:pt>
                <c:pt idx="42">
                  <c:v>0.86859999999999993</c:v>
                </c:pt>
                <c:pt idx="43">
                  <c:v>0.86859999999999993</c:v>
                </c:pt>
                <c:pt idx="44">
                  <c:v>0.86859999999999993</c:v>
                </c:pt>
                <c:pt idx="45">
                  <c:v>0.86859999999999993</c:v>
                </c:pt>
                <c:pt idx="46">
                  <c:v>0.86859999999999993</c:v>
                </c:pt>
                <c:pt idx="47">
                  <c:v>0.86859999999999993</c:v>
                </c:pt>
                <c:pt idx="48">
                  <c:v>0.86859999999999993</c:v>
                </c:pt>
                <c:pt idx="49">
                  <c:v>0.86859999999999993</c:v>
                </c:pt>
                <c:pt idx="50">
                  <c:v>0.86859999999999993</c:v>
                </c:pt>
                <c:pt idx="51">
                  <c:v>0.86859999999999993</c:v>
                </c:pt>
                <c:pt idx="52">
                  <c:v>0.86859999999999993</c:v>
                </c:pt>
                <c:pt idx="53">
                  <c:v>-1.27796</c:v>
                </c:pt>
                <c:pt idx="54">
                  <c:v>-1.27796</c:v>
                </c:pt>
                <c:pt idx="55">
                  <c:v>-1.27796</c:v>
                </c:pt>
                <c:pt idx="56">
                  <c:v>-1.27796</c:v>
                </c:pt>
                <c:pt idx="57">
                  <c:v>-1.27796</c:v>
                </c:pt>
                <c:pt idx="58">
                  <c:v>-1.27796</c:v>
                </c:pt>
                <c:pt idx="59">
                  <c:v>-1.27796</c:v>
                </c:pt>
                <c:pt idx="60">
                  <c:v>-1.27796</c:v>
                </c:pt>
                <c:pt idx="61">
                  <c:v>-1.27796</c:v>
                </c:pt>
                <c:pt idx="62">
                  <c:v>-1.27796</c:v>
                </c:pt>
                <c:pt idx="63">
                  <c:v>-1.27796</c:v>
                </c:pt>
                <c:pt idx="64">
                  <c:v>-1.27796</c:v>
                </c:pt>
                <c:pt idx="65">
                  <c:v>-1.27796</c:v>
                </c:pt>
                <c:pt idx="66">
                  <c:v>-1.27796</c:v>
                </c:pt>
                <c:pt idx="67">
                  <c:v>-1.27796</c:v>
                </c:pt>
                <c:pt idx="68">
                  <c:v>-1.27796</c:v>
                </c:pt>
                <c:pt idx="69">
                  <c:v>-1.27796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30-4453-8EB4-CB56E2C93A1E}"/>
            </c:ext>
          </c:extLst>
        </c:ser>
        <c:ser>
          <c:idx val="7"/>
          <c:order val="7"/>
          <c:tx>
            <c:strRef>
              <c:f>'Western Slope w. Storage - RA1'!$X$1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RA1'!$X$2:$X$101</c:f>
              <c:numCache>
                <c:formatCode>_("$"* #,##0.00_);_("$"* \(#,##0.00\);_("$"* "-"??_);_(@_)</c:formatCode>
                <c:ptCount val="100"/>
                <c:pt idx="0">
                  <c:v>28.663799999999998</c:v>
                </c:pt>
                <c:pt idx="1">
                  <c:v>28.663799999999998</c:v>
                </c:pt>
                <c:pt idx="2">
                  <c:v>28.663799999999998</c:v>
                </c:pt>
                <c:pt idx="3">
                  <c:v>28.663799999999998</c:v>
                </c:pt>
                <c:pt idx="4">
                  <c:v>28.663799999999998</c:v>
                </c:pt>
                <c:pt idx="5">
                  <c:v>28.663799999999998</c:v>
                </c:pt>
                <c:pt idx="6">
                  <c:v>28.663799999999998</c:v>
                </c:pt>
                <c:pt idx="7">
                  <c:v>28.663799999999998</c:v>
                </c:pt>
                <c:pt idx="8">
                  <c:v>30.684799999999999</c:v>
                </c:pt>
                <c:pt idx="9">
                  <c:v>30.684799999999999</c:v>
                </c:pt>
                <c:pt idx="10">
                  <c:v>30.684799999999999</c:v>
                </c:pt>
                <c:pt idx="11">
                  <c:v>30.684799999999999</c:v>
                </c:pt>
                <c:pt idx="12">
                  <c:v>30.684799999999999</c:v>
                </c:pt>
                <c:pt idx="13">
                  <c:v>30.684799999999999</c:v>
                </c:pt>
                <c:pt idx="14">
                  <c:v>30.684799999999999</c:v>
                </c:pt>
                <c:pt idx="15">
                  <c:v>30.684799999999999</c:v>
                </c:pt>
                <c:pt idx="16">
                  <c:v>30.684799999999999</c:v>
                </c:pt>
                <c:pt idx="17">
                  <c:v>30.684799999999999</c:v>
                </c:pt>
                <c:pt idx="18">
                  <c:v>30.684799999999999</c:v>
                </c:pt>
                <c:pt idx="19">
                  <c:v>30.684799999999999</c:v>
                </c:pt>
                <c:pt idx="20">
                  <c:v>27.330800000000004</c:v>
                </c:pt>
                <c:pt idx="21">
                  <c:v>27.330800000000004</c:v>
                </c:pt>
                <c:pt idx="22">
                  <c:v>27.330800000000004</c:v>
                </c:pt>
                <c:pt idx="23">
                  <c:v>27.330800000000004</c:v>
                </c:pt>
                <c:pt idx="24">
                  <c:v>27.330800000000004</c:v>
                </c:pt>
                <c:pt idx="25">
                  <c:v>27.330800000000004</c:v>
                </c:pt>
                <c:pt idx="26">
                  <c:v>27.330800000000004</c:v>
                </c:pt>
                <c:pt idx="27">
                  <c:v>27.330800000000004</c:v>
                </c:pt>
                <c:pt idx="28">
                  <c:v>27.330800000000004</c:v>
                </c:pt>
                <c:pt idx="29">
                  <c:v>27.330800000000004</c:v>
                </c:pt>
                <c:pt idx="30">
                  <c:v>27.330800000000004</c:v>
                </c:pt>
                <c:pt idx="31">
                  <c:v>27.330800000000004</c:v>
                </c:pt>
                <c:pt idx="32">
                  <c:v>28.018799999999999</c:v>
                </c:pt>
                <c:pt idx="33">
                  <c:v>28.018799999999999</c:v>
                </c:pt>
                <c:pt idx="34">
                  <c:v>28.018799999999999</c:v>
                </c:pt>
                <c:pt idx="35">
                  <c:v>28.018799999999999</c:v>
                </c:pt>
                <c:pt idx="36">
                  <c:v>28.018799999999999</c:v>
                </c:pt>
                <c:pt idx="37">
                  <c:v>28.018799999999999</c:v>
                </c:pt>
                <c:pt idx="38">
                  <c:v>28.018799999999999</c:v>
                </c:pt>
                <c:pt idx="39">
                  <c:v>28.018799999999999</c:v>
                </c:pt>
                <c:pt idx="40">
                  <c:v>28.018799999999999</c:v>
                </c:pt>
                <c:pt idx="41">
                  <c:v>28.018799999999999</c:v>
                </c:pt>
                <c:pt idx="42">
                  <c:v>28.018799999999999</c:v>
                </c:pt>
                <c:pt idx="43">
                  <c:v>28.018799999999999</c:v>
                </c:pt>
                <c:pt idx="44">
                  <c:v>27.5974</c:v>
                </c:pt>
                <c:pt idx="45">
                  <c:v>27.5974</c:v>
                </c:pt>
                <c:pt idx="46">
                  <c:v>27.5974</c:v>
                </c:pt>
                <c:pt idx="47">
                  <c:v>27.5974</c:v>
                </c:pt>
                <c:pt idx="48">
                  <c:v>27.5974</c:v>
                </c:pt>
                <c:pt idx="49">
                  <c:v>27.5974</c:v>
                </c:pt>
                <c:pt idx="50">
                  <c:v>27.5974</c:v>
                </c:pt>
                <c:pt idx="51">
                  <c:v>27.5974</c:v>
                </c:pt>
                <c:pt idx="52">
                  <c:v>27.5974</c:v>
                </c:pt>
                <c:pt idx="53">
                  <c:v>30.147299999999998</c:v>
                </c:pt>
                <c:pt idx="54">
                  <c:v>30.147299999999998</c:v>
                </c:pt>
                <c:pt idx="55">
                  <c:v>30.147299999999998</c:v>
                </c:pt>
                <c:pt idx="56">
                  <c:v>29.905639999999998</c:v>
                </c:pt>
                <c:pt idx="57">
                  <c:v>29.905639999999998</c:v>
                </c:pt>
                <c:pt idx="58">
                  <c:v>29.905639999999998</c:v>
                </c:pt>
                <c:pt idx="59">
                  <c:v>29.905639999999998</c:v>
                </c:pt>
                <c:pt idx="60">
                  <c:v>29.905639999999998</c:v>
                </c:pt>
                <c:pt idx="61">
                  <c:v>29.905639999999998</c:v>
                </c:pt>
                <c:pt idx="62">
                  <c:v>29.905639999999998</c:v>
                </c:pt>
                <c:pt idx="63">
                  <c:v>29.905639999999998</c:v>
                </c:pt>
                <c:pt idx="64">
                  <c:v>29.905639999999998</c:v>
                </c:pt>
                <c:pt idx="65">
                  <c:v>29.905639999999998</c:v>
                </c:pt>
                <c:pt idx="66">
                  <c:v>29.905639999999998</c:v>
                </c:pt>
                <c:pt idx="67">
                  <c:v>29.905639999999998</c:v>
                </c:pt>
                <c:pt idx="68">
                  <c:v>31.81484</c:v>
                </c:pt>
                <c:pt idx="69">
                  <c:v>31.81484</c:v>
                </c:pt>
                <c:pt idx="70">
                  <c:v>31.81484</c:v>
                </c:pt>
                <c:pt idx="71">
                  <c:v>31.81484</c:v>
                </c:pt>
                <c:pt idx="72">
                  <c:v>31.81484</c:v>
                </c:pt>
                <c:pt idx="73">
                  <c:v>31.81484</c:v>
                </c:pt>
                <c:pt idx="74">
                  <c:v>31.81484</c:v>
                </c:pt>
                <c:pt idx="75">
                  <c:v>31.81484</c:v>
                </c:pt>
                <c:pt idx="76">
                  <c:v>31.81484</c:v>
                </c:pt>
                <c:pt idx="77">
                  <c:v>31.81484</c:v>
                </c:pt>
                <c:pt idx="78">
                  <c:v>31.81484</c:v>
                </c:pt>
                <c:pt idx="79">
                  <c:v>31.81484</c:v>
                </c:pt>
                <c:pt idx="80">
                  <c:v>31.7684</c:v>
                </c:pt>
                <c:pt idx="81">
                  <c:v>31.7684</c:v>
                </c:pt>
                <c:pt idx="82">
                  <c:v>31.7684</c:v>
                </c:pt>
                <c:pt idx="83">
                  <c:v>37.868380000000002</c:v>
                </c:pt>
                <c:pt idx="84">
                  <c:v>37.868380000000002</c:v>
                </c:pt>
                <c:pt idx="85">
                  <c:v>37.868380000000002</c:v>
                </c:pt>
                <c:pt idx="86">
                  <c:v>37.868380000000002</c:v>
                </c:pt>
                <c:pt idx="87">
                  <c:v>37.868380000000002</c:v>
                </c:pt>
                <c:pt idx="88">
                  <c:v>37.868380000000002</c:v>
                </c:pt>
                <c:pt idx="89">
                  <c:v>50.920599999999993</c:v>
                </c:pt>
                <c:pt idx="90">
                  <c:v>50.920599999999993</c:v>
                </c:pt>
                <c:pt idx="91">
                  <c:v>44.563480000000006</c:v>
                </c:pt>
                <c:pt idx="92">
                  <c:v>44.563479999999998</c:v>
                </c:pt>
                <c:pt idx="93">
                  <c:v>44.563479999999998</c:v>
                </c:pt>
                <c:pt idx="94">
                  <c:v>36.096780000000003</c:v>
                </c:pt>
                <c:pt idx="95">
                  <c:v>36.096780000000003</c:v>
                </c:pt>
                <c:pt idx="96">
                  <c:v>36.096780000000003</c:v>
                </c:pt>
                <c:pt idx="97">
                  <c:v>35.378680000000003</c:v>
                </c:pt>
                <c:pt idx="98">
                  <c:v>35.378680000000003</c:v>
                </c:pt>
                <c:pt idx="99">
                  <c:v>35.378680000000003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30-4453-8EB4-CB56E2C93A1E}"/>
            </c:ext>
          </c:extLst>
        </c:ser>
        <c:ser>
          <c:idx val="8"/>
          <c:order val="8"/>
          <c:tx>
            <c:strRef>
              <c:f>'Western Slope w. Storage - RA1'!$Y$1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RA1'!$Y$2:$Y$101</c:f>
              <c:numCache>
                <c:formatCode>_("$"* #,##0.00_);_("$"* \(#,##0.00\);_("$"* "-"??_);_(@_)</c:formatCode>
                <c:ptCount val="100"/>
                <c:pt idx="0">
                  <c:v>21.147400000000001</c:v>
                </c:pt>
                <c:pt idx="1">
                  <c:v>21.147400000000001</c:v>
                </c:pt>
                <c:pt idx="2">
                  <c:v>21.147400000000001</c:v>
                </c:pt>
                <c:pt idx="3">
                  <c:v>21.147400000000001</c:v>
                </c:pt>
                <c:pt idx="4">
                  <c:v>21.147400000000001</c:v>
                </c:pt>
                <c:pt idx="5">
                  <c:v>21.147400000000001</c:v>
                </c:pt>
                <c:pt idx="6">
                  <c:v>21.147400000000001</c:v>
                </c:pt>
                <c:pt idx="7">
                  <c:v>21.147400000000001</c:v>
                </c:pt>
                <c:pt idx="8">
                  <c:v>22.067599999999999</c:v>
                </c:pt>
                <c:pt idx="9">
                  <c:v>22.067599999999999</c:v>
                </c:pt>
                <c:pt idx="10">
                  <c:v>22.067599999999999</c:v>
                </c:pt>
                <c:pt idx="11">
                  <c:v>22.067599999999999</c:v>
                </c:pt>
                <c:pt idx="12">
                  <c:v>22.067599999999999</c:v>
                </c:pt>
                <c:pt idx="13">
                  <c:v>22.067599999999999</c:v>
                </c:pt>
                <c:pt idx="14">
                  <c:v>22.067599999999999</c:v>
                </c:pt>
                <c:pt idx="15">
                  <c:v>22.067599999999999</c:v>
                </c:pt>
                <c:pt idx="16">
                  <c:v>22.067599999999999</c:v>
                </c:pt>
                <c:pt idx="17">
                  <c:v>22.067599999999999</c:v>
                </c:pt>
                <c:pt idx="18">
                  <c:v>22.067599999999999</c:v>
                </c:pt>
                <c:pt idx="19">
                  <c:v>22.067599999999999</c:v>
                </c:pt>
                <c:pt idx="20">
                  <c:v>27.709199999999999</c:v>
                </c:pt>
                <c:pt idx="21">
                  <c:v>27.709199999999999</c:v>
                </c:pt>
                <c:pt idx="22">
                  <c:v>27.709199999999999</c:v>
                </c:pt>
                <c:pt idx="23">
                  <c:v>27.709199999999999</c:v>
                </c:pt>
                <c:pt idx="24">
                  <c:v>27.709199999999999</c:v>
                </c:pt>
                <c:pt idx="25">
                  <c:v>27.709199999999999</c:v>
                </c:pt>
                <c:pt idx="26">
                  <c:v>27.709199999999999</c:v>
                </c:pt>
                <c:pt idx="27">
                  <c:v>27.709199999999999</c:v>
                </c:pt>
                <c:pt idx="28">
                  <c:v>27.709199999999999</c:v>
                </c:pt>
                <c:pt idx="29">
                  <c:v>27.709199999999999</c:v>
                </c:pt>
                <c:pt idx="30">
                  <c:v>27.709199999999999</c:v>
                </c:pt>
                <c:pt idx="31">
                  <c:v>27.709199999999999</c:v>
                </c:pt>
                <c:pt idx="32">
                  <c:v>21.224799999999998</c:v>
                </c:pt>
                <c:pt idx="33">
                  <c:v>21.224799999999998</c:v>
                </c:pt>
                <c:pt idx="34">
                  <c:v>21.224799999999998</c:v>
                </c:pt>
                <c:pt idx="35">
                  <c:v>21.224799999999998</c:v>
                </c:pt>
                <c:pt idx="36">
                  <c:v>21.224799999999998</c:v>
                </c:pt>
                <c:pt idx="37">
                  <c:v>21.224799999999998</c:v>
                </c:pt>
                <c:pt idx="38">
                  <c:v>21.224799999999998</c:v>
                </c:pt>
                <c:pt idx="39">
                  <c:v>21.224799999999998</c:v>
                </c:pt>
                <c:pt idx="40">
                  <c:v>21.224799999999998</c:v>
                </c:pt>
                <c:pt idx="41">
                  <c:v>21.224799999999998</c:v>
                </c:pt>
                <c:pt idx="42">
                  <c:v>21.224799999999998</c:v>
                </c:pt>
                <c:pt idx="43">
                  <c:v>21.224799999999998</c:v>
                </c:pt>
                <c:pt idx="44">
                  <c:v>22.0504</c:v>
                </c:pt>
                <c:pt idx="45">
                  <c:v>22.0504</c:v>
                </c:pt>
                <c:pt idx="46">
                  <c:v>22.0504</c:v>
                </c:pt>
                <c:pt idx="47">
                  <c:v>22.0504</c:v>
                </c:pt>
                <c:pt idx="48">
                  <c:v>22.0504</c:v>
                </c:pt>
                <c:pt idx="49">
                  <c:v>22.0504</c:v>
                </c:pt>
                <c:pt idx="50">
                  <c:v>22.0504</c:v>
                </c:pt>
                <c:pt idx="51">
                  <c:v>22.0504</c:v>
                </c:pt>
                <c:pt idx="52">
                  <c:v>22.0504</c:v>
                </c:pt>
                <c:pt idx="53">
                  <c:v>21.555899999999998</c:v>
                </c:pt>
                <c:pt idx="54">
                  <c:v>21.555899999999998</c:v>
                </c:pt>
                <c:pt idx="55">
                  <c:v>21.555899999999998</c:v>
                </c:pt>
                <c:pt idx="56">
                  <c:v>24.610619999999997</c:v>
                </c:pt>
                <c:pt idx="57">
                  <c:v>24.610619999999997</c:v>
                </c:pt>
                <c:pt idx="58">
                  <c:v>24.610619999999997</c:v>
                </c:pt>
                <c:pt idx="59">
                  <c:v>24.610619999999997</c:v>
                </c:pt>
                <c:pt idx="60">
                  <c:v>24.610619999999997</c:v>
                </c:pt>
                <c:pt idx="61">
                  <c:v>24.610619999999997</c:v>
                </c:pt>
                <c:pt idx="62">
                  <c:v>24.610619999999997</c:v>
                </c:pt>
                <c:pt idx="63">
                  <c:v>24.610619999999997</c:v>
                </c:pt>
                <c:pt idx="64">
                  <c:v>24.610619999999997</c:v>
                </c:pt>
                <c:pt idx="65">
                  <c:v>24.610619999999997</c:v>
                </c:pt>
                <c:pt idx="66">
                  <c:v>24.610619999999997</c:v>
                </c:pt>
                <c:pt idx="67">
                  <c:v>24.610619999999997</c:v>
                </c:pt>
                <c:pt idx="68">
                  <c:v>50.742580000000004</c:v>
                </c:pt>
                <c:pt idx="69">
                  <c:v>50.742580000000004</c:v>
                </c:pt>
                <c:pt idx="70">
                  <c:v>50.742580000000004</c:v>
                </c:pt>
                <c:pt idx="71">
                  <c:v>50.742580000000004</c:v>
                </c:pt>
                <c:pt idx="72">
                  <c:v>50.742580000000004</c:v>
                </c:pt>
                <c:pt idx="73">
                  <c:v>50.742580000000004</c:v>
                </c:pt>
                <c:pt idx="74">
                  <c:v>50.742580000000004</c:v>
                </c:pt>
                <c:pt idx="75">
                  <c:v>50.742580000000004</c:v>
                </c:pt>
                <c:pt idx="76">
                  <c:v>50.742580000000004</c:v>
                </c:pt>
                <c:pt idx="77">
                  <c:v>50.742580000000004</c:v>
                </c:pt>
                <c:pt idx="78">
                  <c:v>50.742580000000004</c:v>
                </c:pt>
                <c:pt idx="79">
                  <c:v>50.742580000000004</c:v>
                </c:pt>
                <c:pt idx="80">
                  <c:v>60.437360000000005</c:v>
                </c:pt>
                <c:pt idx="81">
                  <c:v>60.437360000000005</c:v>
                </c:pt>
                <c:pt idx="82">
                  <c:v>60.437360000000005</c:v>
                </c:pt>
                <c:pt idx="83">
                  <c:v>48.884120000000003</c:v>
                </c:pt>
                <c:pt idx="84">
                  <c:v>48.884120000000003</c:v>
                </c:pt>
                <c:pt idx="85">
                  <c:v>48.884120000000003</c:v>
                </c:pt>
                <c:pt idx="86">
                  <c:v>48.884120000000003</c:v>
                </c:pt>
                <c:pt idx="87">
                  <c:v>48.884120000000003</c:v>
                </c:pt>
                <c:pt idx="88">
                  <c:v>48.884120000000003</c:v>
                </c:pt>
                <c:pt idx="89">
                  <c:v>47.429859999999998</c:v>
                </c:pt>
                <c:pt idx="90">
                  <c:v>47.429859999999998</c:v>
                </c:pt>
                <c:pt idx="91">
                  <c:v>50.212820000000001</c:v>
                </c:pt>
                <c:pt idx="92">
                  <c:v>50.212820000000001</c:v>
                </c:pt>
                <c:pt idx="93">
                  <c:v>50.212820000000001</c:v>
                </c:pt>
                <c:pt idx="94">
                  <c:v>57.516799999999996</c:v>
                </c:pt>
                <c:pt idx="95">
                  <c:v>57.516799999999996</c:v>
                </c:pt>
                <c:pt idx="96">
                  <c:v>57.516799999999996</c:v>
                </c:pt>
                <c:pt idx="97">
                  <c:v>30.355420000000002</c:v>
                </c:pt>
                <c:pt idx="98">
                  <c:v>30.355420000000002</c:v>
                </c:pt>
                <c:pt idx="99">
                  <c:v>30.355420000000002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30-4453-8EB4-CB56E2C93A1E}"/>
            </c:ext>
          </c:extLst>
        </c:ser>
        <c:ser>
          <c:idx val="9"/>
          <c:order val="9"/>
          <c:tx>
            <c:strRef>
              <c:f>'Western Slope w. Storage - RA1'!$Z$1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RA1'!$Z$2:$Z$101</c:f>
              <c:numCache>
                <c:formatCode>_("$"* #,##0.00_);_("$"* \(#,##0.00\);_("$"* "-"??_);_(@_)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12.350459999999998</c:v>
                </c:pt>
                <c:pt idx="75">
                  <c:v>12.350459999999998</c:v>
                </c:pt>
                <c:pt idx="76">
                  <c:v>12.350459999999998</c:v>
                </c:pt>
                <c:pt idx="77">
                  <c:v>12.350459999999998</c:v>
                </c:pt>
                <c:pt idx="78">
                  <c:v>12.350459999999998</c:v>
                </c:pt>
                <c:pt idx="79">
                  <c:v>12.350459999999998</c:v>
                </c:pt>
                <c:pt idx="80">
                  <c:v>12.350459999999998</c:v>
                </c:pt>
                <c:pt idx="81">
                  <c:v>12.350459999999998</c:v>
                </c:pt>
                <c:pt idx="82">
                  <c:v>12.350459999999998</c:v>
                </c:pt>
                <c:pt idx="83">
                  <c:v>12.350459999999998</c:v>
                </c:pt>
                <c:pt idx="84">
                  <c:v>12.350459999999998</c:v>
                </c:pt>
                <c:pt idx="85">
                  <c:v>12.350459999999998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30-4453-8EB4-CB56E2C93A1E}"/>
            </c:ext>
          </c:extLst>
        </c:ser>
        <c:ser>
          <c:idx val="10"/>
          <c:order val="10"/>
          <c:tx>
            <c:strRef>
              <c:f>'Western Slope w. Storage - RA1'!$AA$1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RA1'!$AA$2:$AA$101</c:f>
              <c:numCache>
                <c:formatCode>_("$"* #,##0.00_);_("$"* \(#,##0.00\);_("$"* "-"??_);_(@_)</c:formatCode>
                <c:ptCount val="100"/>
                <c:pt idx="0">
                  <c:v>0.15479999999999999</c:v>
                </c:pt>
                <c:pt idx="1">
                  <c:v>0.15479999999999999</c:v>
                </c:pt>
                <c:pt idx="2">
                  <c:v>0.15479999999999999</c:v>
                </c:pt>
                <c:pt idx="3">
                  <c:v>0.15479999999999999</c:v>
                </c:pt>
                <c:pt idx="4">
                  <c:v>0.38699999999999996</c:v>
                </c:pt>
                <c:pt idx="5">
                  <c:v>0.38699999999999996</c:v>
                </c:pt>
                <c:pt idx="6">
                  <c:v>0.38699999999999996</c:v>
                </c:pt>
                <c:pt idx="7">
                  <c:v>0.38699999999999996</c:v>
                </c:pt>
                <c:pt idx="8">
                  <c:v>0.38699999999999996</c:v>
                </c:pt>
                <c:pt idx="9">
                  <c:v>0.38699999999999996</c:v>
                </c:pt>
                <c:pt idx="10">
                  <c:v>0.38699999999999996</c:v>
                </c:pt>
                <c:pt idx="11">
                  <c:v>0.38699999999999996</c:v>
                </c:pt>
                <c:pt idx="12">
                  <c:v>0.38699999999999996</c:v>
                </c:pt>
                <c:pt idx="13">
                  <c:v>0.38699999999999996</c:v>
                </c:pt>
                <c:pt idx="14">
                  <c:v>0.38699999999999996</c:v>
                </c:pt>
                <c:pt idx="15">
                  <c:v>0.38699999999999996</c:v>
                </c:pt>
                <c:pt idx="16">
                  <c:v>0.49020000000000002</c:v>
                </c:pt>
                <c:pt idx="17">
                  <c:v>0.49020000000000002</c:v>
                </c:pt>
                <c:pt idx="18">
                  <c:v>0.49020000000000002</c:v>
                </c:pt>
                <c:pt idx="19">
                  <c:v>0.49020000000000002</c:v>
                </c:pt>
                <c:pt idx="20">
                  <c:v>0.49020000000000002</c:v>
                </c:pt>
                <c:pt idx="21">
                  <c:v>0.49020000000000002</c:v>
                </c:pt>
                <c:pt idx="22">
                  <c:v>0.49020000000000002</c:v>
                </c:pt>
                <c:pt idx="23">
                  <c:v>0.49020000000000002</c:v>
                </c:pt>
                <c:pt idx="24">
                  <c:v>0.49020000000000002</c:v>
                </c:pt>
                <c:pt idx="25">
                  <c:v>0.49020000000000002</c:v>
                </c:pt>
                <c:pt idx="26">
                  <c:v>0.49020000000000002</c:v>
                </c:pt>
                <c:pt idx="27">
                  <c:v>0.49020000000000002</c:v>
                </c:pt>
                <c:pt idx="28">
                  <c:v>1.0062</c:v>
                </c:pt>
                <c:pt idx="29">
                  <c:v>1.0062</c:v>
                </c:pt>
                <c:pt idx="30">
                  <c:v>1.0062</c:v>
                </c:pt>
                <c:pt idx="31">
                  <c:v>1.0062</c:v>
                </c:pt>
                <c:pt idx="32">
                  <c:v>1.0062</c:v>
                </c:pt>
                <c:pt idx="33">
                  <c:v>1.0062</c:v>
                </c:pt>
                <c:pt idx="34">
                  <c:v>1.0062</c:v>
                </c:pt>
                <c:pt idx="35">
                  <c:v>1.0062</c:v>
                </c:pt>
                <c:pt idx="36">
                  <c:v>1.0062</c:v>
                </c:pt>
                <c:pt idx="37">
                  <c:v>1.0062</c:v>
                </c:pt>
                <c:pt idx="38">
                  <c:v>1.0062</c:v>
                </c:pt>
                <c:pt idx="39">
                  <c:v>1.0062</c:v>
                </c:pt>
                <c:pt idx="40">
                  <c:v>1.0234000000000001</c:v>
                </c:pt>
                <c:pt idx="41">
                  <c:v>1.0234000000000001</c:v>
                </c:pt>
                <c:pt idx="42">
                  <c:v>1.0234000000000001</c:v>
                </c:pt>
                <c:pt idx="43">
                  <c:v>1.0234000000000001</c:v>
                </c:pt>
                <c:pt idx="44">
                  <c:v>1.0234000000000001</c:v>
                </c:pt>
                <c:pt idx="45">
                  <c:v>1.0234000000000001</c:v>
                </c:pt>
                <c:pt idx="46">
                  <c:v>1.0234000000000001</c:v>
                </c:pt>
                <c:pt idx="47">
                  <c:v>1.0234000000000001</c:v>
                </c:pt>
                <c:pt idx="48">
                  <c:v>1.0234000000000001</c:v>
                </c:pt>
                <c:pt idx="49">
                  <c:v>1.0234000000000001</c:v>
                </c:pt>
                <c:pt idx="50">
                  <c:v>1.0234000000000001</c:v>
                </c:pt>
                <c:pt idx="51">
                  <c:v>1.0234000000000001</c:v>
                </c:pt>
                <c:pt idx="52">
                  <c:v>1.0234000000000001</c:v>
                </c:pt>
                <c:pt idx="53">
                  <c:v>1.61164</c:v>
                </c:pt>
                <c:pt idx="54">
                  <c:v>1.61164</c:v>
                </c:pt>
                <c:pt idx="55">
                  <c:v>1.61164</c:v>
                </c:pt>
                <c:pt idx="56">
                  <c:v>1.61164</c:v>
                </c:pt>
                <c:pt idx="57">
                  <c:v>1.61164</c:v>
                </c:pt>
                <c:pt idx="58">
                  <c:v>1.61164</c:v>
                </c:pt>
                <c:pt idx="59">
                  <c:v>1.61164</c:v>
                </c:pt>
                <c:pt idx="60">
                  <c:v>1.61164</c:v>
                </c:pt>
                <c:pt idx="61">
                  <c:v>1.61164</c:v>
                </c:pt>
                <c:pt idx="62">
                  <c:v>1.61164</c:v>
                </c:pt>
                <c:pt idx="63">
                  <c:v>1.61164</c:v>
                </c:pt>
                <c:pt idx="64">
                  <c:v>1.6589400000000001</c:v>
                </c:pt>
                <c:pt idx="65">
                  <c:v>1.6589400000000001</c:v>
                </c:pt>
                <c:pt idx="66">
                  <c:v>1.6589400000000001</c:v>
                </c:pt>
                <c:pt idx="67">
                  <c:v>1.6589400000000001</c:v>
                </c:pt>
                <c:pt idx="68">
                  <c:v>1.6589400000000001</c:v>
                </c:pt>
                <c:pt idx="69">
                  <c:v>1.6589400000000001</c:v>
                </c:pt>
                <c:pt idx="70">
                  <c:v>1.6589400000000001</c:v>
                </c:pt>
                <c:pt idx="71">
                  <c:v>1.6589400000000001</c:v>
                </c:pt>
                <c:pt idx="72">
                  <c:v>1.6589400000000001</c:v>
                </c:pt>
                <c:pt idx="73">
                  <c:v>1.6589400000000001</c:v>
                </c:pt>
                <c:pt idx="74">
                  <c:v>1.6589400000000001</c:v>
                </c:pt>
                <c:pt idx="75">
                  <c:v>1.6589400000000001</c:v>
                </c:pt>
                <c:pt idx="76">
                  <c:v>1.19024</c:v>
                </c:pt>
                <c:pt idx="77">
                  <c:v>1.19024</c:v>
                </c:pt>
                <c:pt idx="78">
                  <c:v>1.19024</c:v>
                </c:pt>
                <c:pt idx="79">
                  <c:v>1.19024</c:v>
                </c:pt>
                <c:pt idx="80">
                  <c:v>1.19024</c:v>
                </c:pt>
                <c:pt idx="81">
                  <c:v>1.19024</c:v>
                </c:pt>
                <c:pt idx="82">
                  <c:v>1.19024</c:v>
                </c:pt>
                <c:pt idx="83">
                  <c:v>1.19024</c:v>
                </c:pt>
                <c:pt idx="84">
                  <c:v>1.19024</c:v>
                </c:pt>
                <c:pt idx="85">
                  <c:v>1.19024</c:v>
                </c:pt>
                <c:pt idx="86">
                  <c:v>1.19024</c:v>
                </c:pt>
                <c:pt idx="87">
                  <c:v>1.19024</c:v>
                </c:pt>
                <c:pt idx="88">
                  <c:v>1.29172</c:v>
                </c:pt>
                <c:pt idx="89">
                  <c:v>1.29172</c:v>
                </c:pt>
                <c:pt idx="90">
                  <c:v>1.29172</c:v>
                </c:pt>
                <c:pt idx="91">
                  <c:v>1.29172</c:v>
                </c:pt>
                <c:pt idx="92">
                  <c:v>1.29172</c:v>
                </c:pt>
                <c:pt idx="93">
                  <c:v>1.29172</c:v>
                </c:pt>
                <c:pt idx="94">
                  <c:v>1.29172</c:v>
                </c:pt>
                <c:pt idx="95">
                  <c:v>1.29172</c:v>
                </c:pt>
                <c:pt idx="96">
                  <c:v>1.29172</c:v>
                </c:pt>
                <c:pt idx="97">
                  <c:v>1.29172</c:v>
                </c:pt>
                <c:pt idx="98">
                  <c:v>1.29172</c:v>
                </c:pt>
                <c:pt idx="99">
                  <c:v>1.29172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30-4453-8EB4-CB56E2C93A1E}"/>
            </c:ext>
          </c:extLst>
        </c:ser>
        <c:ser>
          <c:idx val="11"/>
          <c:order val="11"/>
          <c:tx>
            <c:strRef>
              <c:f>'Western Slope w. Storage - RA1'!$AB$1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RA1'!$AB$2:$AB$101</c:f>
              <c:numCache>
                <c:formatCode>_("$"* #,##0.00_);_("$"* \(#,##0.00\);_("$"* "-"??_);_(@_)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30-4453-8EB4-CB56E2C9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83711"/>
        <c:axId val="1485287071"/>
      </c:areaChart>
      <c:dateAx>
        <c:axId val="1485283711"/>
        <c:scaling>
          <c:orientation val="minMax"/>
          <c:max val="45444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87071"/>
        <c:crosses val="autoZero"/>
        <c:auto val="1"/>
        <c:lblOffset val="100"/>
        <c:baseTimeUnit val="months"/>
      </c:dateAx>
      <c:valAx>
        <c:axId val="148528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83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Base Rate Area 2 - Central GCA Area Average Residential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'Central -RA2'!$E$1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-RA2'!$E$2:$E$48</c:f>
              <c:numCache>
                <c:formatCode>_("$"* #,##0.00_);_("$"* \(#,##0.00\);_("$"* "-"??_);_(@_)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1-4E49-8055-833B716A0DFE}"/>
            </c:ext>
          </c:extLst>
        </c:ser>
        <c:ser>
          <c:idx val="1"/>
          <c:order val="1"/>
          <c:tx>
            <c:strRef>
              <c:f>'Central -RA2'!$F$1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-RA2'!$F$2:$F$48</c:f>
              <c:numCache>
                <c:formatCode>_("$"* #,##0.00_);_("$"* \(#,##0.00\);_("$"* "-"??_);_(@_)</c:formatCode>
                <c:ptCount val="47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1-4E49-8055-833B716A0DFE}"/>
            </c:ext>
          </c:extLst>
        </c:ser>
        <c:ser>
          <c:idx val="2"/>
          <c:order val="2"/>
          <c:tx>
            <c:strRef>
              <c:f>'Central -RA2'!$G$1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-RA2'!$G$2:$G$48</c:f>
              <c:numCache>
                <c:formatCode>_("$"* #,##0.00_);_("$"* \(#,##0.00\);_("$"* "-"??_);_(@_)</c:formatCode>
                <c:ptCount val="47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1.05</c:v>
                </c:pt>
                <c:pt idx="11">
                  <c:v>1.08</c:v>
                </c:pt>
                <c:pt idx="12">
                  <c:v>1.08</c:v>
                </c:pt>
                <c:pt idx="13">
                  <c:v>1.08</c:v>
                </c:pt>
                <c:pt idx="14">
                  <c:v>1.08</c:v>
                </c:pt>
                <c:pt idx="15">
                  <c:v>1.08</c:v>
                </c:pt>
                <c:pt idx="16">
                  <c:v>1.08</c:v>
                </c:pt>
                <c:pt idx="17">
                  <c:v>1.08</c:v>
                </c:pt>
                <c:pt idx="18">
                  <c:v>1.08</c:v>
                </c:pt>
                <c:pt idx="19">
                  <c:v>1.08</c:v>
                </c:pt>
                <c:pt idx="20">
                  <c:v>1.08</c:v>
                </c:pt>
                <c:pt idx="21">
                  <c:v>1.08</c:v>
                </c:pt>
                <c:pt idx="22">
                  <c:v>1.08</c:v>
                </c:pt>
                <c:pt idx="23">
                  <c:v>0.89</c:v>
                </c:pt>
                <c:pt idx="24">
                  <c:v>0.89</c:v>
                </c:pt>
                <c:pt idx="25">
                  <c:v>0.89</c:v>
                </c:pt>
                <c:pt idx="26">
                  <c:v>0.89</c:v>
                </c:pt>
                <c:pt idx="27">
                  <c:v>0.89</c:v>
                </c:pt>
                <c:pt idx="28">
                  <c:v>0.89</c:v>
                </c:pt>
                <c:pt idx="29">
                  <c:v>0.89</c:v>
                </c:pt>
                <c:pt idx="30">
                  <c:v>0.89</c:v>
                </c:pt>
                <c:pt idx="31">
                  <c:v>0.89</c:v>
                </c:pt>
                <c:pt idx="32">
                  <c:v>0.89</c:v>
                </c:pt>
                <c:pt idx="33">
                  <c:v>0.89</c:v>
                </c:pt>
                <c:pt idx="34">
                  <c:v>0.89</c:v>
                </c:pt>
                <c:pt idx="35">
                  <c:v>0.97</c:v>
                </c:pt>
                <c:pt idx="36">
                  <c:v>0.97</c:v>
                </c:pt>
                <c:pt idx="37">
                  <c:v>0.97</c:v>
                </c:pt>
                <c:pt idx="38">
                  <c:v>0.97</c:v>
                </c:pt>
                <c:pt idx="39">
                  <c:v>0.97</c:v>
                </c:pt>
                <c:pt idx="40">
                  <c:v>0.97</c:v>
                </c:pt>
                <c:pt idx="41">
                  <c:v>0.97</c:v>
                </c:pt>
                <c:pt idx="42">
                  <c:v>0.97</c:v>
                </c:pt>
                <c:pt idx="43">
                  <c:v>0.97</c:v>
                </c:pt>
                <c:pt idx="44">
                  <c:v>0.97</c:v>
                </c:pt>
                <c:pt idx="45">
                  <c:v>0.97</c:v>
                </c:pt>
                <c:pt idx="4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1-4E49-8055-833B716A0DFE}"/>
            </c:ext>
          </c:extLst>
        </c:ser>
        <c:ser>
          <c:idx val="3"/>
          <c:order val="3"/>
          <c:tx>
            <c:strRef>
              <c:f>'Central -RA2'!$H$1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-RA2'!$H$2:$H$48</c:f>
              <c:numCache>
                <c:formatCode>_("$"* #,##0.00_);_("$"* \(#,##0.00\);_("$"* "-"??_);_(@_)</c:formatCode>
                <c:ptCount val="47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1-4E49-8055-833B716A0DFE}"/>
            </c:ext>
          </c:extLst>
        </c:ser>
        <c:ser>
          <c:idx val="4"/>
          <c:order val="4"/>
          <c:tx>
            <c:strRef>
              <c:f>'Central -RA2'!$I$1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-RA2'!$I$2:$I$48</c:f>
              <c:numCache>
                <c:formatCode>_("$"* #,##0.00_);_("$"* \(#,##0.00\);_("$"*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0.79</c:v>
                </c:pt>
                <c:pt idx="39">
                  <c:v>0.79</c:v>
                </c:pt>
                <c:pt idx="40">
                  <c:v>0.79</c:v>
                </c:pt>
                <c:pt idx="41">
                  <c:v>0.79</c:v>
                </c:pt>
                <c:pt idx="42">
                  <c:v>0.79</c:v>
                </c:pt>
                <c:pt idx="43">
                  <c:v>0.79</c:v>
                </c:pt>
                <c:pt idx="44">
                  <c:v>0.79</c:v>
                </c:pt>
                <c:pt idx="45">
                  <c:v>0.79</c:v>
                </c:pt>
                <c:pt idx="4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1-4E49-8055-833B716A0DFE}"/>
            </c:ext>
          </c:extLst>
        </c:ser>
        <c:ser>
          <c:idx val="5"/>
          <c:order val="5"/>
          <c:tx>
            <c:strRef>
              <c:f>'Central -RA2'!$V$1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-RA2'!$V$2:$V$48</c:f>
              <c:numCache>
                <c:formatCode>_("$"* #,##0.00_);_("$"* \(#,##0.00\);_("$"* "-"??_);_(@_)</c:formatCode>
                <c:ptCount val="47"/>
                <c:pt idx="0">
                  <c:v>13.661999999999999</c:v>
                </c:pt>
                <c:pt idx="1">
                  <c:v>13.661999999999999</c:v>
                </c:pt>
                <c:pt idx="2">
                  <c:v>13.661999999999999</c:v>
                </c:pt>
                <c:pt idx="3">
                  <c:v>13.661999999999999</c:v>
                </c:pt>
                <c:pt idx="4">
                  <c:v>13.661999999999999</c:v>
                </c:pt>
                <c:pt idx="5">
                  <c:v>13.661999999999999</c:v>
                </c:pt>
                <c:pt idx="6">
                  <c:v>13.661999999999999</c:v>
                </c:pt>
                <c:pt idx="7">
                  <c:v>13.661999999999999</c:v>
                </c:pt>
                <c:pt idx="8">
                  <c:v>13.661999999999999</c:v>
                </c:pt>
                <c:pt idx="9">
                  <c:v>13.661999999999999</c:v>
                </c:pt>
                <c:pt idx="10">
                  <c:v>13.661999999999999</c:v>
                </c:pt>
                <c:pt idx="11">
                  <c:v>13.661999999999999</c:v>
                </c:pt>
                <c:pt idx="12">
                  <c:v>13.661999999999999</c:v>
                </c:pt>
                <c:pt idx="13">
                  <c:v>13.661999999999999</c:v>
                </c:pt>
                <c:pt idx="14">
                  <c:v>13.661999999999999</c:v>
                </c:pt>
                <c:pt idx="15">
                  <c:v>13.661999999999999</c:v>
                </c:pt>
                <c:pt idx="16">
                  <c:v>13.661999999999999</c:v>
                </c:pt>
                <c:pt idx="17">
                  <c:v>21.997799999999998</c:v>
                </c:pt>
                <c:pt idx="18">
                  <c:v>21.997799999999998</c:v>
                </c:pt>
                <c:pt idx="19">
                  <c:v>21.997799999999998</c:v>
                </c:pt>
                <c:pt idx="20">
                  <c:v>21.997799999999998</c:v>
                </c:pt>
                <c:pt idx="21">
                  <c:v>21.997799999999998</c:v>
                </c:pt>
                <c:pt idx="22">
                  <c:v>21.997799999999998</c:v>
                </c:pt>
                <c:pt idx="23">
                  <c:v>21.997799999999998</c:v>
                </c:pt>
                <c:pt idx="24">
                  <c:v>21.997799999999998</c:v>
                </c:pt>
                <c:pt idx="25">
                  <c:v>21.997799999999998</c:v>
                </c:pt>
                <c:pt idx="26">
                  <c:v>21.997799999999998</c:v>
                </c:pt>
                <c:pt idx="27">
                  <c:v>21.997799999999998</c:v>
                </c:pt>
                <c:pt idx="28">
                  <c:v>21.997799999999998</c:v>
                </c:pt>
                <c:pt idx="29">
                  <c:v>21.997799999999998</c:v>
                </c:pt>
                <c:pt idx="30">
                  <c:v>21.997799999999998</c:v>
                </c:pt>
                <c:pt idx="31">
                  <c:v>21.997799999999998</c:v>
                </c:pt>
                <c:pt idx="32">
                  <c:v>21.997799999999998</c:v>
                </c:pt>
                <c:pt idx="33">
                  <c:v>21.997799999999998</c:v>
                </c:pt>
                <c:pt idx="34">
                  <c:v>21.997799999999998</c:v>
                </c:pt>
                <c:pt idx="35">
                  <c:v>21.997799999999998</c:v>
                </c:pt>
                <c:pt idx="36">
                  <c:v>21.997799999999998</c:v>
                </c:pt>
                <c:pt idx="37">
                  <c:v>21.997799999999998</c:v>
                </c:pt>
                <c:pt idx="38">
                  <c:v>21.978000000000002</c:v>
                </c:pt>
                <c:pt idx="39">
                  <c:v>21.978000000000002</c:v>
                </c:pt>
                <c:pt idx="40">
                  <c:v>21.978000000000002</c:v>
                </c:pt>
                <c:pt idx="41">
                  <c:v>21.978000000000002</c:v>
                </c:pt>
                <c:pt idx="42">
                  <c:v>21.978000000000002</c:v>
                </c:pt>
                <c:pt idx="43">
                  <c:v>36.075600000000001</c:v>
                </c:pt>
                <c:pt idx="44">
                  <c:v>36.075600000000001</c:v>
                </c:pt>
                <c:pt idx="45">
                  <c:v>36.075600000000001</c:v>
                </c:pt>
                <c:pt idx="46">
                  <c:v>36.075600000000001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71-4E49-8055-833B716A0DFE}"/>
            </c:ext>
          </c:extLst>
        </c:ser>
        <c:ser>
          <c:idx val="6"/>
          <c:order val="6"/>
          <c:tx>
            <c:strRef>
              <c:f>'Central -RA2'!$W$1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-RA2'!$W$5:$W$48</c:f>
              <c:numCache>
                <c:formatCode>_("$"* #,##0.00_);_("$"* \(#,##0.00\);_("$"* "-"??_);_(@_)</c:formatCode>
                <c:ptCount val="44"/>
                <c:pt idx="0">
                  <c:v>2.3258399999999999</c:v>
                </c:pt>
                <c:pt idx="1">
                  <c:v>2.3258399999999999</c:v>
                </c:pt>
                <c:pt idx="2">
                  <c:v>2.3258399999999999</c:v>
                </c:pt>
                <c:pt idx="3">
                  <c:v>2.3258399999999999</c:v>
                </c:pt>
                <c:pt idx="4">
                  <c:v>2.3258399999999999</c:v>
                </c:pt>
                <c:pt idx="5">
                  <c:v>2.3258399999999999</c:v>
                </c:pt>
                <c:pt idx="6">
                  <c:v>2.3258399999999999</c:v>
                </c:pt>
                <c:pt idx="7">
                  <c:v>2.3258399999999999</c:v>
                </c:pt>
                <c:pt idx="8">
                  <c:v>2.3258399999999999</c:v>
                </c:pt>
                <c:pt idx="9">
                  <c:v>2.3258399999999999</c:v>
                </c:pt>
                <c:pt idx="10">
                  <c:v>2.3258399999999999</c:v>
                </c:pt>
                <c:pt idx="11">
                  <c:v>2.3258399999999999</c:v>
                </c:pt>
                <c:pt idx="12">
                  <c:v>2.3258399999999999</c:v>
                </c:pt>
                <c:pt idx="13">
                  <c:v>2.3258399999999999</c:v>
                </c:pt>
                <c:pt idx="14">
                  <c:v>-3.0049800000000002</c:v>
                </c:pt>
                <c:pt idx="15">
                  <c:v>-3.0049800000000002</c:v>
                </c:pt>
                <c:pt idx="16">
                  <c:v>-3.0049800000000002</c:v>
                </c:pt>
                <c:pt idx="17">
                  <c:v>-3.0049800000000002</c:v>
                </c:pt>
                <c:pt idx="18">
                  <c:v>-3.0049800000000002</c:v>
                </c:pt>
                <c:pt idx="19">
                  <c:v>-3.0049800000000002</c:v>
                </c:pt>
                <c:pt idx="20">
                  <c:v>5.4621599999999999</c:v>
                </c:pt>
                <c:pt idx="21">
                  <c:v>5.4621599999999999</c:v>
                </c:pt>
                <c:pt idx="22">
                  <c:v>5.4621599999999999</c:v>
                </c:pt>
                <c:pt idx="23">
                  <c:v>5.4621599999999999</c:v>
                </c:pt>
                <c:pt idx="24">
                  <c:v>5.4621599999999999</c:v>
                </c:pt>
                <c:pt idx="25">
                  <c:v>5.4621599999999999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71-4E49-8055-833B716A0DFE}"/>
            </c:ext>
          </c:extLst>
        </c:ser>
        <c:ser>
          <c:idx val="7"/>
          <c:order val="7"/>
          <c:tx>
            <c:strRef>
              <c:f>'Central -RA2'!$X$1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-RA2'!$X$2:$X$48</c:f>
              <c:numCache>
                <c:formatCode>_("$"* #,##0.00_);_("$"* \(#,##0.00\);_("$"* "-"??_);_(@_)</c:formatCode>
                <c:ptCount val="47"/>
                <c:pt idx="0">
                  <c:v>6.9346199999999998</c:v>
                </c:pt>
                <c:pt idx="1">
                  <c:v>6.9346199999999998</c:v>
                </c:pt>
                <c:pt idx="2">
                  <c:v>6.9346199999999998</c:v>
                </c:pt>
                <c:pt idx="3">
                  <c:v>6.0997200000000005</c:v>
                </c:pt>
                <c:pt idx="4">
                  <c:v>6.0997200000000005</c:v>
                </c:pt>
                <c:pt idx="5">
                  <c:v>6.0997200000000005</c:v>
                </c:pt>
                <c:pt idx="6">
                  <c:v>6.0997200000000005</c:v>
                </c:pt>
                <c:pt idx="7">
                  <c:v>6.0997200000000005</c:v>
                </c:pt>
                <c:pt idx="8">
                  <c:v>6.0997200000000005</c:v>
                </c:pt>
                <c:pt idx="9">
                  <c:v>6.0997200000000005</c:v>
                </c:pt>
                <c:pt idx="10">
                  <c:v>6.0997200000000005</c:v>
                </c:pt>
                <c:pt idx="11">
                  <c:v>6.0997200000000005</c:v>
                </c:pt>
                <c:pt idx="12">
                  <c:v>6.0997200000000005</c:v>
                </c:pt>
                <c:pt idx="13">
                  <c:v>6.0997200000000005</c:v>
                </c:pt>
                <c:pt idx="14">
                  <c:v>6.0997200000000005</c:v>
                </c:pt>
                <c:pt idx="15">
                  <c:v>5.5783199999999997</c:v>
                </c:pt>
                <c:pt idx="16">
                  <c:v>5.5783199999999997</c:v>
                </c:pt>
                <c:pt idx="17">
                  <c:v>5.5783199999999997</c:v>
                </c:pt>
                <c:pt idx="18">
                  <c:v>5.5783199999999997</c:v>
                </c:pt>
                <c:pt idx="19">
                  <c:v>5.5783199999999997</c:v>
                </c:pt>
                <c:pt idx="20">
                  <c:v>5.5783199999999997</c:v>
                </c:pt>
                <c:pt idx="21">
                  <c:v>5.5783199999999997</c:v>
                </c:pt>
                <c:pt idx="22">
                  <c:v>5.5783199999999997</c:v>
                </c:pt>
                <c:pt idx="23">
                  <c:v>5.5783199999999997</c:v>
                </c:pt>
                <c:pt idx="24">
                  <c:v>5.5783199999999997</c:v>
                </c:pt>
                <c:pt idx="25">
                  <c:v>5.5783199999999997</c:v>
                </c:pt>
                <c:pt idx="26">
                  <c:v>5.5783199999999997</c:v>
                </c:pt>
                <c:pt idx="27">
                  <c:v>6.4798800000000005</c:v>
                </c:pt>
                <c:pt idx="28">
                  <c:v>6.4798800000000005</c:v>
                </c:pt>
                <c:pt idx="29">
                  <c:v>6.4798800000000005</c:v>
                </c:pt>
                <c:pt idx="30">
                  <c:v>8.1265800000000006</c:v>
                </c:pt>
                <c:pt idx="31">
                  <c:v>8.1265800000000006</c:v>
                </c:pt>
                <c:pt idx="32">
                  <c:v>8.1265800000000006</c:v>
                </c:pt>
                <c:pt idx="33">
                  <c:v>8.1265800000000006</c:v>
                </c:pt>
                <c:pt idx="34">
                  <c:v>8.1265800000000006</c:v>
                </c:pt>
                <c:pt idx="35">
                  <c:v>8.1265800000000006</c:v>
                </c:pt>
                <c:pt idx="36">
                  <c:v>15.485580000000001</c:v>
                </c:pt>
                <c:pt idx="37">
                  <c:v>15.485580000000001</c:v>
                </c:pt>
                <c:pt idx="38">
                  <c:v>7.3906799999999997</c:v>
                </c:pt>
                <c:pt idx="39">
                  <c:v>7.3906799999999997</c:v>
                </c:pt>
                <c:pt idx="40">
                  <c:v>7.3906799999999997</c:v>
                </c:pt>
                <c:pt idx="41">
                  <c:v>5.6093399999999995</c:v>
                </c:pt>
                <c:pt idx="42">
                  <c:v>5.6093399999999995</c:v>
                </c:pt>
                <c:pt idx="43">
                  <c:v>5.6093399999999995</c:v>
                </c:pt>
                <c:pt idx="44">
                  <c:v>15.0678</c:v>
                </c:pt>
                <c:pt idx="45">
                  <c:v>15.0678</c:v>
                </c:pt>
                <c:pt idx="46">
                  <c:v>15.0678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71-4E49-8055-833B716A0DFE}"/>
            </c:ext>
          </c:extLst>
        </c:ser>
        <c:ser>
          <c:idx val="8"/>
          <c:order val="8"/>
          <c:tx>
            <c:strRef>
              <c:f>'Central -RA2'!$Y$1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-RA2'!$Y$2:$Y$48</c:f>
              <c:numCache>
                <c:formatCode>_("$"* #,##0.00_);_("$"* \(#,##0.00\);_("$"* "-"??_);_(@_)</c:formatCode>
                <c:ptCount val="47"/>
                <c:pt idx="0">
                  <c:v>13.55706</c:v>
                </c:pt>
                <c:pt idx="1">
                  <c:v>13.55706</c:v>
                </c:pt>
                <c:pt idx="2">
                  <c:v>13.55706</c:v>
                </c:pt>
                <c:pt idx="3">
                  <c:v>17.423999999999999</c:v>
                </c:pt>
                <c:pt idx="4">
                  <c:v>17.423999999999999</c:v>
                </c:pt>
                <c:pt idx="5">
                  <c:v>17.423999999999999</c:v>
                </c:pt>
                <c:pt idx="6">
                  <c:v>17.423999999999999</c:v>
                </c:pt>
                <c:pt idx="7">
                  <c:v>17.423999999999999</c:v>
                </c:pt>
                <c:pt idx="8">
                  <c:v>17.423999999999999</c:v>
                </c:pt>
                <c:pt idx="9">
                  <c:v>17.423999999999999</c:v>
                </c:pt>
                <c:pt idx="10">
                  <c:v>17.423999999999999</c:v>
                </c:pt>
                <c:pt idx="11">
                  <c:v>17.423999999999999</c:v>
                </c:pt>
                <c:pt idx="12">
                  <c:v>17.423999999999999</c:v>
                </c:pt>
                <c:pt idx="13">
                  <c:v>17.423999999999999</c:v>
                </c:pt>
                <c:pt idx="14">
                  <c:v>17.423999999999999</c:v>
                </c:pt>
                <c:pt idx="15">
                  <c:v>37.072199999999995</c:v>
                </c:pt>
                <c:pt idx="16">
                  <c:v>37.072199999999995</c:v>
                </c:pt>
                <c:pt idx="17">
                  <c:v>37.072199999999995</c:v>
                </c:pt>
                <c:pt idx="18">
                  <c:v>37.072199999999995</c:v>
                </c:pt>
                <c:pt idx="19">
                  <c:v>37.072199999999995</c:v>
                </c:pt>
                <c:pt idx="20">
                  <c:v>37.072199999999995</c:v>
                </c:pt>
                <c:pt idx="21">
                  <c:v>37.072199999999995</c:v>
                </c:pt>
                <c:pt idx="22">
                  <c:v>37.072199999999995</c:v>
                </c:pt>
                <c:pt idx="23">
                  <c:v>37.072199999999995</c:v>
                </c:pt>
                <c:pt idx="24">
                  <c:v>37.072199999999995</c:v>
                </c:pt>
                <c:pt idx="25">
                  <c:v>37.072199999999995</c:v>
                </c:pt>
                <c:pt idx="26">
                  <c:v>37.072199999999995</c:v>
                </c:pt>
                <c:pt idx="27">
                  <c:v>43.717739999999999</c:v>
                </c:pt>
                <c:pt idx="28">
                  <c:v>43.717739999999999</c:v>
                </c:pt>
                <c:pt idx="29">
                  <c:v>43.717739999999999</c:v>
                </c:pt>
                <c:pt idx="30">
                  <c:v>32.783520000000003</c:v>
                </c:pt>
                <c:pt idx="31">
                  <c:v>32.783520000000003</c:v>
                </c:pt>
                <c:pt idx="32">
                  <c:v>32.783520000000003</c:v>
                </c:pt>
                <c:pt idx="33">
                  <c:v>32.783520000000003</c:v>
                </c:pt>
                <c:pt idx="34">
                  <c:v>32.783520000000003</c:v>
                </c:pt>
                <c:pt idx="35">
                  <c:v>32.783520000000003</c:v>
                </c:pt>
                <c:pt idx="36">
                  <c:v>17.74278</c:v>
                </c:pt>
                <c:pt idx="37">
                  <c:v>17.74278</c:v>
                </c:pt>
                <c:pt idx="38">
                  <c:v>20.777459999999998</c:v>
                </c:pt>
                <c:pt idx="39">
                  <c:v>20.777459999999998</c:v>
                </c:pt>
                <c:pt idx="40">
                  <c:v>20.777459999999998</c:v>
                </c:pt>
                <c:pt idx="41">
                  <c:v>23.890680000000003</c:v>
                </c:pt>
                <c:pt idx="42">
                  <c:v>23.890680000000003</c:v>
                </c:pt>
                <c:pt idx="43">
                  <c:v>23.890680000000003</c:v>
                </c:pt>
                <c:pt idx="44">
                  <c:v>9.4703400000000002</c:v>
                </c:pt>
                <c:pt idx="45">
                  <c:v>9.4703400000000002</c:v>
                </c:pt>
                <c:pt idx="46">
                  <c:v>9.4703400000000002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71-4E49-8055-833B716A0DFE}"/>
            </c:ext>
          </c:extLst>
        </c:ser>
        <c:ser>
          <c:idx val="9"/>
          <c:order val="9"/>
          <c:tx>
            <c:strRef>
              <c:f>'Central -RA2'!$Z$1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-RA2'!$Z$2:$Z$48</c:f>
              <c:numCache>
                <c:formatCode>_("$"* #,##0.00_);_("$"* \(#,##0.00\);_("$"*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8.4050999999999991</c:v>
                </c:pt>
                <c:pt idx="22">
                  <c:v>8.4050999999999991</c:v>
                </c:pt>
                <c:pt idx="23">
                  <c:v>8.4050999999999991</c:v>
                </c:pt>
                <c:pt idx="24">
                  <c:v>8.4050999999999991</c:v>
                </c:pt>
                <c:pt idx="25">
                  <c:v>8.4050999999999991</c:v>
                </c:pt>
                <c:pt idx="26">
                  <c:v>8.4050999999999991</c:v>
                </c:pt>
                <c:pt idx="27">
                  <c:v>8.4050999999999991</c:v>
                </c:pt>
                <c:pt idx="28">
                  <c:v>8.4050999999999991</c:v>
                </c:pt>
                <c:pt idx="29">
                  <c:v>8.4050999999999991</c:v>
                </c:pt>
                <c:pt idx="30">
                  <c:v>8.4050999999999991</c:v>
                </c:pt>
                <c:pt idx="31">
                  <c:v>8.4050999999999991</c:v>
                </c:pt>
                <c:pt idx="32">
                  <c:v>8.4050999999999991</c:v>
                </c:pt>
                <c:pt idx="33">
                  <c:v>8.4050999999999991</c:v>
                </c:pt>
                <c:pt idx="34">
                  <c:v>8.4050999999999991</c:v>
                </c:pt>
                <c:pt idx="35">
                  <c:v>8.4050999999999991</c:v>
                </c:pt>
                <c:pt idx="36">
                  <c:v>8.4050999999999991</c:v>
                </c:pt>
                <c:pt idx="37">
                  <c:v>8.4050999999999991</c:v>
                </c:pt>
                <c:pt idx="38">
                  <c:v>8.4050999999999991</c:v>
                </c:pt>
                <c:pt idx="39">
                  <c:v>8.4050999999999991</c:v>
                </c:pt>
                <c:pt idx="40">
                  <c:v>8.4050999999999991</c:v>
                </c:pt>
                <c:pt idx="41">
                  <c:v>8.4050999999999991</c:v>
                </c:pt>
                <c:pt idx="42">
                  <c:v>8.4050999999999991</c:v>
                </c:pt>
                <c:pt idx="43">
                  <c:v>8.4050999999999991</c:v>
                </c:pt>
                <c:pt idx="44">
                  <c:v>8.4050999999999991</c:v>
                </c:pt>
                <c:pt idx="45">
                  <c:v>8.4050999999999991</c:v>
                </c:pt>
                <c:pt idx="46">
                  <c:v>8.4050999999999991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71-4E49-8055-833B716A0DFE}"/>
            </c:ext>
          </c:extLst>
        </c:ser>
        <c:ser>
          <c:idx val="10"/>
          <c:order val="10"/>
          <c:tx>
            <c:strRef>
              <c:f>'Central -RA2'!$AA$1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-RA2'!$AA$2:$AA$48</c:f>
              <c:numCache>
                <c:formatCode>_("$"* #,##0.00_);_("$"* \(#,##0.00\);_("$"* "-"??_);_(@_)</c:formatCode>
                <c:ptCount val="47"/>
                <c:pt idx="0">
                  <c:v>1.2368399999999999</c:v>
                </c:pt>
                <c:pt idx="1">
                  <c:v>1.2368399999999999</c:v>
                </c:pt>
                <c:pt idx="2">
                  <c:v>1.2368399999999999</c:v>
                </c:pt>
                <c:pt idx="3">
                  <c:v>1.2368399999999999</c:v>
                </c:pt>
                <c:pt idx="4">
                  <c:v>1.2368399999999999</c:v>
                </c:pt>
                <c:pt idx="5">
                  <c:v>1.2368399999999999</c:v>
                </c:pt>
                <c:pt idx="6">
                  <c:v>1.2368399999999999</c:v>
                </c:pt>
                <c:pt idx="7">
                  <c:v>1.2368399999999999</c:v>
                </c:pt>
                <c:pt idx="8">
                  <c:v>1.2368399999999999</c:v>
                </c:pt>
                <c:pt idx="9">
                  <c:v>1.2368399999999999</c:v>
                </c:pt>
                <c:pt idx="10">
                  <c:v>1.2368399999999999</c:v>
                </c:pt>
                <c:pt idx="11">
                  <c:v>1.2731400000000002</c:v>
                </c:pt>
                <c:pt idx="12">
                  <c:v>1.2731400000000002</c:v>
                </c:pt>
                <c:pt idx="13">
                  <c:v>1.2731400000000002</c:v>
                </c:pt>
                <c:pt idx="14">
                  <c:v>1.2731400000000002</c:v>
                </c:pt>
                <c:pt idx="15">
                  <c:v>1.2731400000000002</c:v>
                </c:pt>
                <c:pt idx="16">
                  <c:v>1.2731400000000002</c:v>
                </c:pt>
                <c:pt idx="17">
                  <c:v>1.2731400000000002</c:v>
                </c:pt>
                <c:pt idx="18">
                  <c:v>1.2731400000000002</c:v>
                </c:pt>
                <c:pt idx="19">
                  <c:v>1.2731400000000002</c:v>
                </c:pt>
                <c:pt idx="20">
                  <c:v>1.2731400000000002</c:v>
                </c:pt>
                <c:pt idx="21">
                  <c:v>1.2731400000000002</c:v>
                </c:pt>
                <c:pt idx="22">
                  <c:v>1.2731400000000002</c:v>
                </c:pt>
                <c:pt idx="23">
                  <c:v>0.91344000000000003</c:v>
                </c:pt>
                <c:pt idx="24">
                  <c:v>0.91344000000000003</c:v>
                </c:pt>
                <c:pt idx="25">
                  <c:v>0.91344000000000003</c:v>
                </c:pt>
                <c:pt idx="26">
                  <c:v>0.91344000000000003</c:v>
                </c:pt>
                <c:pt idx="27">
                  <c:v>0.91344000000000003</c:v>
                </c:pt>
                <c:pt idx="28">
                  <c:v>0.91344000000000003</c:v>
                </c:pt>
                <c:pt idx="29">
                  <c:v>0.91344000000000003</c:v>
                </c:pt>
                <c:pt idx="30">
                  <c:v>0.91344000000000003</c:v>
                </c:pt>
                <c:pt idx="31">
                  <c:v>0.91344000000000003</c:v>
                </c:pt>
                <c:pt idx="32">
                  <c:v>0.91344000000000003</c:v>
                </c:pt>
                <c:pt idx="33">
                  <c:v>0.91344000000000003</c:v>
                </c:pt>
                <c:pt idx="34">
                  <c:v>0.91344000000000003</c:v>
                </c:pt>
                <c:pt idx="35">
                  <c:v>0.99131999999999998</c:v>
                </c:pt>
                <c:pt idx="36">
                  <c:v>0.99131999999999998</c:v>
                </c:pt>
                <c:pt idx="37">
                  <c:v>0.99131999999999998</c:v>
                </c:pt>
                <c:pt idx="38">
                  <c:v>0.99131999999999998</c:v>
                </c:pt>
                <c:pt idx="39">
                  <c:v>0.99131999999999998</c:v>
                </c:pt>
                <c:pt idx="40">
                  <c:v>0.99131999999999998</c:v>
                </c:pt>
                <c:pt idx="41">
                  <c:v>0.99131999999999998</c:v>
                </c:pt>
                <c:pt idx="42">
                  <c:v>0.99131999999999998</c:v>
                </c:pt>
                <c:pt idx="43">
                  <c:v>0.99131999999999998</c:v>
                </c:pt>
                <c:pt idx="44">
                  <c:v>0.99131999999999998</c:v>
                </c:pt>
                <c:pt idx="45">
                  <c:v>0.99131999999999998</c:v>
                </c:pt>
                <c:pt idx="46">
                  <c:v>0.99131999999999998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71-4E49-8055-833B716A0DFE}"/>
            </c:ext>
          </c:extLst>
        </c:ser>
        <c:ser>
          <c:idx val="11"/>
          <c:order val="11"/>
          <c:tx>
            <c:strRef>
              <c:f>'Central -RA2'!$AB$1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-RA2'!$AB$2:$AB$48</c:f>
              <c:numCache>
                <c:formatCode>_("$"* #,##0.00_);_("$"* \(#,##0.00\);_("$"*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0.29304000000000002</c:v>
                </c:pt>
                <c:pt idx="18">
                  <c:v>0.29304000000000002</c:v>
                </c:pt>
                <c:pt idx="19">
                  <c:v>0.29304000000000002</c:v>
                </c:pt>
                <c:pt idx="20">
                  <c:v>0.29304000000000002</c:v>
                </c:pt>
                <c:pt idx="21">
                  <c:v>0.29304000000000002</c:v>
                </c:pt>
                <c:pt idx="22">
                  <c:v>0.29304000000000002</c:v>
                </c:pt>
                <c:pt idx="23">
                  <c:v>0.29304000000000002</c:v>
                </c:pt>
                <c:pt idx="24">
                  <c:v>0.29304000000000002</c:v>
                </c:pt>
                <c:pt idx="25">
                  <c:v>0.29304000000000002</c:v>
                </c:pt>
                <c:pt idx="26">
                  <c:v>0.29304000000000002</c:v>
                </c:pt>
                <c:pt idx="27">
                  <c:v>0.29304000000000002</c:v>
                </c:pt>
                <c:pt idx="28">
                  <c:v>0.29304000000000002</c:v>
                </c:pt>
                <c:pt idx="29">
                  <c:v>1.6123799999999999</c:v>
                </c:pt>
                <c:pt idx="30">
                  <c:v>1.6123799999999999</c:v>
                </c:pt>
                <c:pt idx="31">
                  <c:v>1.6123799999999999</c:v>
                </c:pt>
                <c:pt idx="32">
                  <c:v>1.6123799999999999</c:v>
                </c:pt>
                <c:pt idx="33">
                  <c:v>1.6123799999999999</c:v>
                </c:pt>
                <c:pt idx="34">
                  <c:v>1.6123799999999999</c:v>
                </c:pt>
                <c:pt idx="35">
                  <c:v>1.6123799999999999</c:v>
                </c:pt>
                <c:pt idx="36">
                  <c:v>1.6123799999999999</c:v>
                </c:pt>
                <c:pt idx="37">
                  <c:v>1.6123799999999999</c:v>
                </c:pt>
                <c:pt idx="38">
                  <c:v>1.6123799999999999</c:v>
                </c:pt>
                <c:pt idx="39">
                  <c:v>1.6123799999999999</c:v>
                </c:pt>
                <c:pt idx="40">
                  <c:v>1.6123799999999999</c:v>
                </c:pt>
                <c:pt idx="41">
                  <c:v>3.2359799999999996</c:v>
                </c:pt>
                <c:pt idx="42">
                  <c:v>3.2359799999999996</c:v>
                </c:pt>
                <c:pt idx="43">
                  <c:v>2.2110000000000003</c:v>
                </c:pt>
                <c:pt idx="44">
                  <c:v>2.2110000000000003</c:v>
                </c:pt>
                <c:pt idx="45">
                  <c:v>2.2110000000000003</c:v>
                </c:pt>
                <c:pt idx="46">
                  <c:v>2.2110000000000003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71-4E49-8055-833B716A0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82271"/>
        <c:axId val="1485282751"/>
      </c:areaChart>
      <c:dateAx>
        <c:axId val="1485282271"/>
        <c:scaling>
          <c:orientation val="minMax"/>
          <c:max val="45444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82751"/>
        <c:crosses val="autoZero"/>
        <c:auto val="1"/>
        <c:lblOffset val="100"/>
        <c:baseTimeUnit val="months"/>
      </c:dateAx>
      <c:valAx>
        <c:axId val="148528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822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Base Rate Area 2 - North/Southwest GCA Area Average Residential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96823606142074E-2"/>
          <c:y val="9.7566770176043274E-2"/>
          <c:w val="0.93038132283541397"/>
          <c:h val="0.66743767067447901"/>
        </c:manualLayout>
      </c:layout>
      <c:areaChart>
        <c:grouping val="stacked"/>
        <c:varyColors val="0"/>
        <c:ser>
          <c:idx val="0"/>
          <c:order val="0"/>
          <c:tx>
            <c:strRef>
              <c:f>'N.SW - RA2'!$E$1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RA2'!$E$2:$E$48</c:f>
              <c:numCache>
                <c:formatCode>_("$"* #,##0.00_);_("$"* \(#,##0.00\);_("$"* "-"??_);_(@_)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C-4A18-B483-D73CF4DF6053}"/>
            </c:ext>
          </c:extLst>
        </c:ser>
        <c:ser>
          <c:idx val="1"/>
          <c:order val="1"/>
          <c:tx>
            <c:strRef>
              <c:f>'N.SW - RA2'!$F$1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RA2'!$F$2:$F$48</c:f>
              <c:numCache>
                <c:formatCode>_("$"* #,##0.00_);_("$"* \(#,##0.00\);_("$"* "-"??_);_(@_)</c:formatCode>
                <c:ptCount val="47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BC-4A18-B483-D73CF4DF6053}"/>
            </c:ext>
          </c:extLst>
        </c:ser>
        <c:ser>
          <c:idx val="2"/>
          <c:order val="2"/>
          <c:tx>
            <c:strRef>
              <c:f>'N.SW - RA2'!$G$1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RA2'!$G$2:$G$48</c:f>
              <c:numCache>
                <c:formatCode>_("$"* #,##0.00_);_("$"* \(#,##0.00\);_("$"* "-"??_);_(@_)</c:formatCode>
                <c:ptCount val="47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1.05</c:v>
                </c:pt>
                <c:pt idx="11">
                  <c:v>1.08</c:v>
                </c:pt>
                <c:pt idx="12">
                  <c:v>1.08</c:v>
                </c:pt>
                <c:pt idx="13">
                  <c:v>1.08</c:v>
                </c:pt>
                <c:pt idx="14">
                  <c:v>1.08</c:v>
                </c:pt>
                <c:pt idx="15">
                  <c:v>1.08</c:v>
                </c:pt>
                <c:pt idx="16">
                  <c:v>1.08</c:v>
                </c:pt>
                <c:pt idx="17">
                  <c:v>1.08</c:v>
                </c:pt>
                <c:pt idx="18">
                  <c:v>1.08</c:v>
                </c:pt>
                <c:pt idx="19">
                  <c:v>1.08</c:v>
                </c:pt>
                <c:pt idx="20">
                  <c:v>1.08</c:v>
                </c:pt>
                <c:pt idx="21">
                  <c:v>1.08</c:v>
                </c:pt>
                <c:pt idx="22">
                  <c:v>1.08</c:v>
                </c:pt>
                <c:pt idx="23">
                  <c:v>0.89</c:v>
                </c:pt>
                <c:pt idx="24">
                  <c:v>0.89</c:v>
                </c:pt>
                <c:pt idx="25">
                  <c:v>0.89</c:v>
                </c:pt>
                <c:pt idx="26">
                  <c:v>0.89</c:v>
                </c:pt>
                <c:pt idx="27">
                  <c:v>0.89</c:v>
                </c:pt>
                <c:pt idx="28">
                  <c:v>0.89</c:v>
                </c:pt>
                <c:pt idx="29">
                  <c:v>0.89</c:v>
                </c:pt>
                <c:pt idx="30">
                  <c:v>0.89</c:v>
                </c:pt>
                <c:pt idx="31">
                  <c:v>0.89</c:v>
                </c:pt>
                <c:pt idx="32">
                  <c:v>0.89</c:v>
                </c:pt>
                <c:pt idx="33">
                  <c:v>0.89</c:v>
                </c:pt>
                <c:pt idx="34">
                  <c:v>0.89</c:v>
                </c:pt>
                <c:pt idx="35">
                  <c:v>0.97</c:v>
                </c:pt>
                <c:pt idx="36">
                  <c:v>0.97</c:v>
                </c:pt>
                <c:pt idx="37">
                  <c:v>0.97</c:v>
                </c:pt>
                <c:pt idx="38">
                  <c:v>0.97</c:v>
                </c:pt>
                <c:pt idx="39">
                  <c:v>0.97</c:v>
                </c:pt>
                <c:pt idx="40">
                  <c:v>0.97</c:v>
                </c:pt>
                <c:pt idx="41">
                  <c:v>0.97</c:v>
                </c:pt>
                <c:pt idx="42">
                  <c:v>0.97</c:v>
                </c:pt>
                <c:pt idx="43">
                  <c:v>0.97</c:v>
                </c:pt>
                <c:pt idx="44">
                  <c:v>0.97</c:v>
                </c:pt>
                <c:pt idx="45">
                  <c:v>0.97</c:v>
                </c:pt>
                <c:pt idx="4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BC-4A18-B483-D73CF4DF6053}"/>
            </c:ext>
          </c:extLst>
        </c:ser>
        <c:ser>
          <c:idx val="3"/>
          <c:order val="3"/>
          <c:tx>
            <c:strRef>
              <c:f>'N.SW - RA2'!$H$1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RA2'!$H$2:$H$48</c:f>
              <c:numCache>
                <c:formatCode>_("$"* #,##0.00_);_("$"* \(#,##0.00\);_("$"* "-"??_);_(@_)</c:formatCode>
                <c:ptCount val="47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BC-4A18-B483-D73CF4DF6053}"/>
            </c:ext>
          </c:extLst>
        </c:ser>
        <c:ser>
          <c:idx val="4"/>
          <c:order val="4"/>
          <c:tx>
            <c:strRef>
              <c:f>'N.SW - RA2'!$I$1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RA2'!$I$2:$I$48</c:f>
              <c:numCache>
                <c:formatCode>_("$"* #,##0.00_);_("$"* \(#,##0.00\);_("$"*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0.79</c:v>
                </c:pt>
                <c:pt idx="39">
                  <c:v>0.79</c:v>
                </c:pt>
                <c:pt idx="40">
                  <c:v>0.79</c:v>
                </c:pt>
                <c:pt idx="41">
                  <c:v>0.79</c:v>
                </c:pt>
                <c:pt idx="42">
                  <c:v>0.79</c:v>
                </c:pt>
                <c:pt idx="43">
                  <c:v>0.79</c:v>
                </c:pt>
                <c:pt idx="44">
                  <c:v>0.79</c:v>
                </c:pt>
                <c:pt idx="45">
                  <c:v>0.79</c:v>
                </c:pt>
                <c:pt idx="4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BC-4A18-B483-D73CF4DF6053}"/>
            </c:ext>
          </c:extLst>
        </c:ser>
        <c:ser>
          <c:idx val="5"/>
          <c:order val="5"/>
          <c:tx>
            <c:strRef>
              <c:f>'N.SW - RA2'!$V$1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RA2'!$V$2:$V$48</c:f>
              <c:numCache>
                <c:formatCode>_("$"* #,##0.00_);_("$"* \(#,##0.00\);_("$"* "-"??_);_(@_)</c:formatCode>
                <c:ptCount val="47"/>
                <c:pt idx="0">
                  <c:v>13.661999999999999</c:v>
                </c:pt>
                <c:pt idx="1">
                  <c:v>13.661999999999999</c:v>
                </c:pt>
                <c:pt idx="2">
                  <c:v>13.661999999999999</c:v>
                </c:pt>
                <c:pt idx="3">
                  <c:v>13.661999999999999</c:v>
                </c:pt>
                <c:pt idx="4">
                  <c:v>13.661999999999999</c:v>
                </c:pt>
                <c:pt idx="5">
                  <c:v>13.661999999999999</c:v>
                </c:pt>
                <c:pt idx="6">
                  <c:v>13.661999999999999</c:v>
                </c:pt>
                <c:pt idx="7">
                  <c:v>13.661999999999999</c:v>
                </c:pt>
                <c:pt idx="8">
                  <c:v>13.661999999999999</c:v>
                </c:pt>
                <c:pt idx="9">
                  <c:v>13.661999999999999</c:v>
                </c:pt>
                <c:pt idx="10">
                  <c:v>13.661999999999999</c:v>
                </c:pt>
                <c:pt idx="11">
                  <c:v>13.661999999999999</c:v>
                </c:pt>
                <c:pt idx="12">
                  <c:v>13.661999999999999</c:v>
                </c:pt>
                <c:pt idx="13">
                  <c:v>13.661999999999999</c:v>
                </c:pt>
                <c:pt idx="14">
                  <c:v>13.661999999999999</c:v>
                </c:pt>
                <c:pt idx="15">
                  <c:v>13.661999999999999</c:v>
                </c:pt>
                <c:pt idx="16">
                  <c:v>13.661999999999999</c:v>
                </c:pt>
                <c:pt idx="17">
                  <c:v>21.997799999999998</c:v>
                </c:pt>
                <c:pt idx="18">
                  <c:v>21.997799999999998</c:v>
                </c:pt>
                <c:pt idx="19">
                  <c:v>21.997799999999998</c:v>
                </c:pt>
                <c:pt idx="20">
                  <c:v>21.997799999999998</c:v>
                </c:pt>
                <c:pt idx="21">
                  <c:v>21.997799999999998</c:v>
                </c:pt>
                <c:pt idx="22">
                  <c:v>21.997799999999998</c:v>
                </c:pt>
                <c:pt idx="23">
                  <c:v>21.997799999999998</c:v>
                </c:pt>
                <c:pt idx="24">
                  <c:v>21.997799999999998</c:v>
                </c:pt>
                <c:pt idx="25">
                  <c:v>21.997799999999998</c:v>
                </c:pt>
                <c:pt idx="26">
                  <c:v>21.997799999999998</c:v>
                </c:pt>
                <c:pt idx="27">
                  <c:v>21.997799999999998</c:v>
                </c:pt>
                <c:pt idx="28">
                  <c:v>21.997799999999998</c:v>
                </c:pt>
                <c:pt idx="29">
                  <c:v>21.997799999999998</c:v>
                </c:pt>
                <c:pt idx="30">
                  <c:v>21.997799999999998</c:v>
                </c:pt>
                <c:pt idx="31">
                  <c:v>21.997799999999998</c:v>
                </c:pt>
                <c:pt idx="32">
                  <c:v>21.997799999999998</c:v>
                </c:pt>
                <c:pt idx="33">
                  <c:v>21.997799999999998</c:v>
                </c:pt>
                <c:pt idx="34">
                  <c:v>21.997799999999998</c:v>
                </c:pt>
                <c:pt idx="35">
                  <c:v>21.997799999999998</c:v>
                </c:pt>
                <c:pt idx="36">
                  <c:v>21.997799999999998</c:v>
                </c:pt>
                <c:pt idx="37">
                  <c:v>21.997799999999998</c:v>
                </c:pt>
                <c:pt idx="38">
                  <c:v>21.997799999999998</c:v>
                </c:pt>
                <c:pt idx="39">
                  <c:v>21.997799999999998</c:v>
                </c:pt>
                <c:pt idx="40">
                  <c:v>21.997799999999998</c:v>
                </c:pt>
                <c:pt idx="41">
                  <c:v>28.663799999999998</c:v>
                </c:pt>
                <c:pt idx="42">
                  <c:v>28.663799999999998</c:v>
                </c:pt>
                <c:pt idx="43">
                  <c:v>47.007599999999996</c:v>
                </c:pt>
                <c:pt idx="44">
                  <c:v>47.007599999999996</c:v>
                </c:pt>
                <c:pt idx="45">
                  <c:v>47.007599999999996</c:v>
                </c:pt>
                <c:pt idx="46">
                  <c:v>47.007599999999996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BC-4A18-B483-D73CF4DF6053}"/>
            </c:ext>
          </c:extLst>
        </c:ser>
        <c:ser>
          <c:idx val="6"/>
          <c:order val="6"/>
          <c:tx>
            <c:strRef>
              <c:f>'N.SW - RA2'!$W$1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RA2'!$W$2:$W$48</c:f>
              <c:numCache>
                <c:formatCode>_("$"* #,##0.00_);_("$"* \(#,##0.00\);_("$"* "-"??_);_(@_)</c:formatCode>
                <c:ptCount val="47"/>
                <c:pt idx="0">
                  <c:v>2.3258399999999999</c:v>
                </c:pt>
                <c:pt idx="1">
                  <c:v>2.3258399999999999</c:v>
                </c:pt>
                <c:pt idx="2">
                  <c:v>2.3258399999999999</c:v>
                </c:pt>
                <c:pt idx="3">
                  <c:v>2.3258399999999999</c:v>
                </c:pt>
                <c:pt idx="4">
                  <c:v>2.3258399999999999</c:v>
                </c:pt>
                <c:pt idx="5">
                  <c:v>2.3258399999999999</c:v>
                </c:pt>
                <c:pt idx="6">
                  <c:v>2.3258399999999999</c:v>
                </c:pt>
                <c:pt idx="7">
                  <c:v>2.3258399999999999</c:v>
                </c:pt>
                <c:pt idx="8">
                  <c:v>2.3258399999999999</c:v>
                </c:pt>
                <c:pt idx="9">
                  <c:v>2.3258399999999999</c:v>
                </c:pt>
                <c:pt idx="10">
                  <c:v>2.3258399999999999</c:v>
                </c:pt>
                <c:pt idx="11">
                  <c:v>2.3258399999999999</c:v>
                </c:pt>
                <c:pt idx="12">
                  <c:v>2.3258399999999999</c:v>
                </c:pt>
                <c:pt idx="13">
                  <c:v>2.3258399999999999</c:v>
                </c:pt>
                <c:pt idx="14">
                  <c:v>2.3258399999999999</c:v>
                </c:pt>
                <c:pt idx="15">
                  <c:v>2.3258399999999999</c:v>
                </c:pt>
                <c:pt idx="16">
                  <c:v>2.3258399999999999</c:v>
                </c:pt>
                <c:pt idx="17">
                  <c:v>-3.0049800000000002</c:v>
                </c:pt>
                <c:pt idx="18">
                  <c:v>-3.0049800000000002</c:v>
                </c:pt>
                <c:pt idx="19">
                  <c:v>-3.0049800000000002</c:v>
                </c:pt>
                <c:pt idx="20">
                  <c:v>-3.0049800000000002</c:v>
                </c:pt>
                <c:pt idx="21">
                  <c:v>-3.0049800000000002</c:v>
                </c:pt>
                <c:pt idx="22">
                  <c:v>-3.0049800000000002</c:v>
                </c:pt>
                <c:pt idx="23">
                  <c:v>5.4621599999999999</c:v>
                </c:pt>
                <c:pt idx="24">
                  <c:v>5.4621599999999999</c:v>
                </c:pt>
                <c:pt idx="25">
                  <c:v>5.4621599999999999</c:v>
                </c:pt>
                <c:pt idx="26">
                  <c:v>5.4621599999999999</c:v>
                </c:pt>
                <c:pt idx="27">
                  <c:v>5.4621599999999999</c:v>
                </c:pt>
                <c:pt idx="28">
                  <c:v>5.4621599999999999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BC-4A18-B483-D73CF4DF6053}"/>
            </c:ext>
          </c:extLst>
        </c:ser>
        <c:ser>
          <c:idx val="7"/>
          <c:order val="7"/>
          <c:tx>
            <c:strRef>
              <c:f>'N.SW - RA2'!$X$1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RA2'!$X$2:$X$48</c:f>
              <c:numCache>
                <c:formatCode>_("$"* #,##0.00_);_("$"* \(#,##0.00\);_("$"* "-"??_);_(@_)</c:formatCode>
                <c:ptCount val="47"/>
                <c:pt idx="0">
                  <c:v>15.003780000000001</c:v>
                </c:pt>
                <c:pt idx="1">
                  <c:v>15.003780000000001</c:v>
                </c:pt>
                <c:pt idx="2">
                  <c:v>15.003780000000001</c:v>
                </c:pt>
                <c:pt idx="3">
                  <c:v>14.77014</c:v>
                </c:pt>
                <c:pt idx="4">
                  <c:v>14.77014</c:v>
                </c:pt>
                <c:pt idx="5">
                  <c:v>14.77014</c:v>
                </c:pt>
                <c:pt idx="6">
                  <c:v>14.77014</c:v>
                </c:pt>
                <c:pt idx="7">
                  <c:v>14.77014</c:v>
                </c:pt>
                <c:pt idx="8">
                  <c:v>14.77014</c:v>
                </c:pt>
                <c:pt idx="9">
                  <c:v>14.77014</c:v>
                </c:pt>
                <c:pt idx="10">
                  <c:v>14.77014</c:v>
                </c:pt>
                <c:pt idx="11">
                  <c:v>14.77014</c:v>
                </c:pt>
                <c:pt idx="12">
                  <c:v>14.77014</c:v>
                </c:pt>
                <c:pt idx="13">
                  <c:v>14.77014</c:v>
                </c:pt>
                <c:pt idx="14">
                  <c:v>14.77014</c:v>
                </c:pt>
                <c:pt idx="15">
                  <c:v>16.86234</c:v>
                </c:pt>
                <c:pt idx="16">
                  <c:v>16.86234</c:v>
                </c:pt>
                <c:pt idx="17">
                  <c:v>16.86234</c:v>
                </c:pt>
                <c:pt idx="18">
                  <c:v>16.86234</c:v>
                </c:pt>
                <c:pt idx="19">
                  <c:v>16.86234</c:v>
                </c:pt>
                <c:pt idx="20">
                  <c:v>16.86234</c:v>
                </c:pt>
                <c:pt idx="21">
                  <c:v>16.86234</c:v>
                </c:pt>
                <c:pt idx="22">
                  <c:v>16.86234</c:v>
                </c:pt>
                <c:pt idx="23">
                  <c:v>16.86234</c:v>
                </c:pt>
                <c:pt idx="24">
                  <c:v>16.86234</c:v>
                </c:pt>
                <c:pt idx="25">
                  <c:v>16.86234</c:v>
                </c:pt>
                <c:pt idx="26">
                  <c:v>16.86234</c:v>
                </c:pt>
                <c:pt idx="27">
                  <c:v>18.598800000000001</c:v>
                </c:pt>
                <c:pt idx="28">
                  <c:v>18.598800000000001</c:v>
                </c:pt>
                <c:pt idx="29">
                  <c:v>18.598800000000001</c:v>
                </c:pt>
                <c:pt idx="30">
                  <c:v>24.493919999999999</c:v>
                </c:pt>
                <c:pt idx="31">
                  <c:v>24.493919999999999</c:v>
                </c:pt>
                <c:pt idx="32">
                  <c:v>24.493919999999999</c:v>
                </c:pt>
                <c:pt idx="33">
                  <c:v>24.493919999999999</c:v>
                </c:pt>
                <c:pt idx="34">
                  <c:v>24.493919999999999</c:v>
                </c:pt>
                <c:pt idx="35">
                  <c:v>24.493919999999999</c:v>
                </c:pt>
                <c:pt idx="36">
                  <c:v>47.607119999999995</c:v>
                </c:pt>
                <c:pt idx="37">
                  <c:v>47.607119999999995</c:v>
                </c:pt>
                <c:pt idx="38">
                  <c:v>14.163600000000001</c:v>
                </c:pt>
                <c:pt idx="39">
                  <c:v>14.163600000000001</c:v>
                </c:pt>
                <c:pt idx="40">
                  <c:v>14.163600000000001</c:v>
                </c:pt>
                <c:pt idx="41">
                  <c:v>15.096439999999999</c:v>
                </c:pt>
                <c:pt idx="42">
                  <c:v>15.096439999999999</c:v>
                </c:pt>
                <c:pt idx="43">
                  <c:v>15.096439999999999</c:v>
                </c:pt>
                <c:pt idx="44">
                  <c:v>37.207899999999995</c:v>
                </c:pt>
                <c:pt idx="45">
                  <c:v>37.207899999999995</c:v>
                </c:pt>
                <c:pt idx="46">
                  <c:v>37.207899999999995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BC-4A18-B483-D73CF4DF6053}"/>
            </c:ext>
          </c:extLst>
        </c:ser>
        <c:ser>
          <c:idx val="8"/>
          <c:order val="8"/>
          <c:tx>
            <c:strRef>
              <c:f>'N.SW - RA2'!$Y$1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RA2'!$Y$2:$Y$48</c:f>
              <c:numCache>
                <c:formatCode>_("$"* #,##0.00_);_("$"* \(#,##0.00\);_("$"* "-"??_);_(@_)</c:formatCode>
                <c:ptCount val="47"/>
                <c:pt idx="0">
                  <c:v>15.82812</c:v>
                </c:pt>
                <c:pt idx="1">
                  <c:v>15.82812</c:v>
                </c:pt>
                <c:pt idx="2">
                  <c:v>15.82812</c:v>
                </c:pt>
                <c:pt idx="3">
                  <c:v>19.387499999999999</c:v>
                </c:pt>
                <c:pt idx="4">
                  <c:v>19.387499999999999</c:v>
                </c:pt>
                <c:pt idx="5">
                  <c:v>19.387499999999999</c:v>
                </c:pt>
                <c:pt idx="6">
                  <c:v>19.387499999999999</c:v>
                </c:pt>
                <c:pt idx="7">
                  <c:v>19.387499999999999</c:v>
                </c:pt>
                <c:pt idx="8">
                  <c:v>19.387499999999999</c:v>
                </c:pt>
                <c:pt idx="9">
                  <c:v>19.387499999999999</c:v>
                </c:pt>
                <c:pt idx="10">
                  <c:v>19.387499999999999</c:v>
                </c:pt>
                <c:pt idx="11">
                  <c:v>19.387499999999999</c:v>
                </c:pt>
                <c:pt idx="12">
                  <c:v>19.387499999999999</c:v>
                </c:pt>
                <c:pt idx="13">
                  <c:v>19.387499999999999</c:v>
                </c:pt>
                <c:pt idx="14">
                  <c:v>19.387499999999999</c:v>
                </c:pt>
                <c:pt idx="15">
                  <c:v>39.083880000000001</c:v>
                </c:pt>
                <c:pt idx="16">
                  <c:v>39.083880000000001</c:v>
                </c:pt>
                <c:pt idx="17">
                  <c:v>39.083880000000001</c:v>
                </c:pt>
                <c:pt idx="18">
                  <c:v>39.083880000000001</c:v>
                </c:pt>
                <c:pt idx="19">
                  <c:v>39.083880000000001</c:v>
                </c:pt>
                <c:pt idx="20">
                  <c:v>39.083880000000001</c:v>
                </c:pt>
                <c:pt idx="21">
                  <c:v>39.083880000000001</c:v>
                </c:pt>
                <c:pt idx="22">
                  <c:v>39.083880000000001</c:v>
                </c:pt>
                <c:pt idx="23">
                  <c:v>39.083880000000001</c:v>
                </c:pt>
                <c:pt idx="24">
                  <c:v>39.083880000000001</c:v>
                </c:pt>
                <c:pt idx="25">
                  <c:v>39.083880000000001</c:v>
                </c:pt>
                <c:pt idx="26">
                  <c:v>39.083880000000001</c:v>
                </c:pt>
                <c:pt idx="27">
                  <c:v>42.02814</c:v>
                </c:pt>
                <c:pt idx="28">
                  <c:v>42.02814</c:v>
                </c:pt>
                <c:pt idx="29">
                  <c:v>42.02814</c:v>
                </c:pt>
                <c:pt idx="30">
                  <c:v>33.250139999999995</c:v>
                </c:pt>
                <c:pt idx="31">
                  <c:v>33.250139999999995</c:v>
                </c:pt>
                <c:pt idx="32">
                  <c:v>33.250139999999995</c:v>
                </c:pt>
                <c:pt idx="33">
                  <c:v>33.250139999999995</c:v>
                </c:pt>
                <c:pt idx="34">
                  <c:v>33.250139999999995</c:v>
                </c:pt>
                <c:pt idx="35">
                  <c:v>33.250139999999995</c:v>
                </c:pt>
                <c:pt idx="36">
                  <c:v>20.030339999999999</c:v>
                </c:pt>
                <c:pt idx="37">
                  <c:v>20.030339999999999</c:v>
                </c:pt>
                <c:pt idx="38">
                  <c:v>22.742280000000001</c:v>
                </c:pt>
                <c:pt idx="39">
                  <c:v>22.742280000000001</c:v>
                </c:pt>
                <c:pt idx="40">
                  <c:v>22.742280000000001</c:v>
                </c:pt>
                <c:pt idx="41">
                  <c:v>33.804020000000001</c:v>
                </c:pt>
                <c:pt idx="42">
                  <c:v>33.804020000000001</c:v>
                </c:pt>
                <c:pt idx="43">
                  <c:v>33.804020000000001</c:v>
                </c:pt>
                <c:pt idx="44">
                  <c:v>12.09418</c:v>
                </c:pt>
                <c:pt idx="45">
                  <c:v>12.09418</c:v>
                </c:pt>
                <c:pt idx="46">
                  <c:v>12.09418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BC-4A18-B483-D73CF4DF6053}"/>
            </c:ext>
          </c:extLst>
        </c:ser>
        <c:ser>
          <c:idx val="9"/>
          <c:order val="9"/>
          <c:tx>
            <c:strRef>
              <c:f>'N.SW - RA2'!$Z$1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RA2'!$Z$2:$Z$48</c:f>
              <c:numCache>
                <c:formatCode>_("$"* #,##0.00_);_("$"* \(#,##0.00\);_("$"*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11.0913</c:v>
                </c:pt>
                <c:pt idx="22">
                  <c:v>11.0913</c:v>
                </c:pt>
                <c:pt idx="23">
                  <c:v>11.0913</c:v>
                </c:pt>
                <c:pt idx="24">
                  <c:v>11.0913</c:v>
                </c:pt>
                <c:pt idx="25">
                  <c:v>11.0913</c:v>
                </c:pt>
                <c:pt idx="26">
                  <c:v>11.0913</c:v>
                </c:pt>
                <c:pt idx="27">
                  <c:v>11.0913</c:v>
                </c:pt>
                <c:pt idx="28">
                  <c:v>11.0913</c:v>
                </c:pt>
                <c:pt idx="29">
                  <c:v>11.0913</c:v>
                </c:pt>
                <c:pt idx="30">
                  <c:v>11.0913</c:v>
                </c:pt>
                <c:pt idx="31">
                  <c:v>11.0913</c:v>
                </c:pt>
                <c:pt idx="32">
                  <c:v>11.0913</c:v>
                </c:pt>
                <c:pt idx="33">
                  <c:v>11.0913</c:v>
                </c:pt>
                <c:pt idx="34">
                  <c:v>11.0913</c:v>
                </c:pt>
                <c:pt idx="35">
                  <c:v>11.0913</c:v>
                </c:pt>
                <c:pt idx="36">
                  <c:v>11.0913</c:v>
                </c:pt>
                <c:pt idx="37">
                  <c:v>11.0913</c:v>
                </c:pt>
                <c:pt idx="38">
                  <c:v>11.0913</c:v>
                </c:pt>
                <c:pt idx="39">
                  <c:v>11.0913</c:v>
                </c:pt>
                <c:pt idx="40">
                  <c:v>11.0913</c:v>
                </c:pt>
                <c:pt idx="41">
                  <c:v>14.452300000000001</c:v>
                </c:pt>
                <c:pt idx="42">
                  <c:v>14.452300000000001</c:v>
                </c:pt>
                <c:pt idx="43">
                  <c:v>14.452300000000001</c:v>
                </c:pt>
                <c:pt idx="44">
                  <c:v>14.452300000000001</c:v>
                </c:pt>
                <c:pt idx="45">
                  <c:v>14.452300000000001</c:v>
                </c:pt>
                <c:pt idx="46">
                  <c:v>14.452300000000001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BC-4A18-B483-D73CF4DF6053}"/>
            </c:ext>
          </c:extLst>
        </c:ser>
        <c:ser>
          <c:idx val="10"/>
          <c:order val="10"/>
          <c:tx>
            <c:strRef>
              <c:f>'N.SW - RA2'!$AA$1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RA2'!$AA$2:$AA$48</c:f>
              <c:numCache>
                <c:formatCode>_("$"* #,##0.00_);_("$"* \(#,##0.00\);_("$"* "-"??_);_(@_)</c:formatCode>
                <c:ptCount val="47"/>
                <c:pt idx="0">
                  <c:v>1.2368399999999999</c:v>
                </c:pt>
                <c:pt idx="1">
                  <c:v>1.2368399999999999</c:v>
                </c:pt>
                <c:pt idx="2">
                  <c:v>1.2368399999999999</c:v>
                </c:pt>
                <c:pt idx="3">
                  <c:v>1.2368399999999999</c:v>
                </c:pt>
                <c:pt idx="4">
                  <c:v>1.2368399999999999</c:v>
                </c:pt>
                <c:pt idx="5">
                  <c:v>1.2368399999999999</c:v>
                </c:pt>
                <c:pt idx="6">
                  <c:v>1.2368399999999999</c:v>
                </c:pt>
                <c:pt idx="7">
                  <c:v>1.2368399999999999</c:v>
                </c:pt>
                <c:pt idx="8">
                  <c:v>1.2368399999999999</c:v>
                </c:pt>
                <c:pt idx="9">
                  <c:v>1.2368399999999999</c:v>
                </c:pt>
                <c:pt idx="10">
                  <c:v>1.2368399999999999</c:v>
                </c:pt>
                <c:pt idx="11">
                  <c:v>1.2731400000000002</c:v>
                </c:pt>
                <c:pt idx="12">
                  <c:v>1.2731400000000002</c:v>
                </c:pt>
                <c:pt idx="13">
                  <c:v>1.2731400000000002</c:v>
                </c:pt>
                <c:pt idx="14">
                  <c:v>1.2731400000000002</c:v>
                </c:pt>
                <c:pt idx="15">
                  <c:v>1.2731400000000002</c:v>
                </c:pt>
                <c:pt idx="16">
                  <c:v>1.2731400000000002</c:v>
                </c:pt>
                <c:pt idx="17">
                  <c:v>1.2731400000000002</c:v>
                </c:pt>
                <c:pt idx="18">
                  <c:v>1.2731400000000002</c:v>
                </c:pt>
                <c:pt idx="19">
                  <c:v>1.2731400000000002</c:v>
                </c:pt>
                <c:pt idx="20">
                  <c:v>1.2731400000000002</c:v>
                </c:pt>
                <c:pt idx="21">
                  <c:v>1.2731400000000002</c:v>
                </c:pt>
                <c:pt idx="22">
                  <c:v>1.2731400000000002</c:v>
                </c:pt>
                <c:pt idx="23">
                  <c:v>0.91344000000000003</c:v>
                </c:pt>
                <c:pt idx="24">
                  <c:v>0.91344000000000003</c:v>
                </c:pt>
                <c:pt idx="25">
                  <c:v>0.91344000000000003</c:v>
                </c:pt>
                <c:pt idx="26">
                  <c:v>0.91344000000000003</c:v>
                </c:pt>
                <c:pt idx="27">
                  <c:v>0.91344000000000003</c:v>
                </c:pt>
                <c:pt idx="28">
                  <c:v>0.91344000000000003</c:v>
                </c:pt>
                <c:pt idx="29">
                  <c:v>0.91344000000000003</c:v>
                </c:pt>
                <c:pt idx="30">
                  <c:v>0.91344000000000003</c:v>
                </c:pt>
                <c:pt idx="31">
                  <c:v>0.91344000000000003</c:v>
                </c:pt>
                <c:pt idx="32">
                  <c:v>0.91344000000000003</c:v>
                </c:pt>
                <c:pt idx="33">
                  <c:v>0.91344000000000003</c:v>
                </c:pt>
                <c:pt idx="34">
                  <c:v>0.91344000000000003</c:v>
                </c:pt>
                <c:pt idx="35">
                  <c:v>0.99131999999999998</c:v>
                </c:pt>
                <c:pt idx="36">
                  <c:v>0.99131999999999998</c:v>
                </c:pt>
                <c:pt idx="37">
                  <c:v>0.99131999999999998</c:v>
                </c:pt>
                <c:pt idx="38">
                  <c:v>0.99131999999999998</c:v>
                </c:pt>
                <c:pt idx="39">
                  <c:v>0.99131999999999998</c:v>
                </c:pt>
                <c:pt idx="40">
                  <c:v>0.99131999999999998</c:v>
                </c:pt>
                <c:pt idx="41">
                  <c:v>1.29172</c:v>
                </c:pt>
                <c:pt idx="42">
                  <c:v>1.29172</c:v>
                </c:pt>
                <c:pt idx="43">
                  <c:v>1.29172</c:v>
                </c:pt>
                <c:pt idx="44">
                  <c:v>1.29172</c:v>
                </c:pt>
                <c:pt idx="45">
                  <c:v>1.29172</c:v>
                </c:pt>
                <c:pt idx="46">
                  <c:v>1.29172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BC-4A18-B483-D73CF4DF6053}"/>
            </c:ext>
          </c:extLst>
        </c:ser>
        <c:ser>
          <c:idx val="11"/>
          <c:order val="11"/>
          <c:tx>
            <c:strRef>
              <c:f>'N.SW - RA2'!$AB$1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'N.SW - RA2'!$D$2:$D$48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'N.SW - RA2'!$AB$2:$AB$48</c:f>
              <c:numCache>
                <c:formatCode>_("$"* #,##0.00_);_("$"* \(#,##0.00\);_("$"*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0.29304000000000002</c:v>
                </c:pt>
                <c:pt idx="18">
                  <c:v>0.29304000000000002</c:v>
                </c:pt>
                <c:pt idx="19">
                  <c:v>0.29304000000000002</c:v>
                </c:pt>
                <c:pt idx="20">
                  <c:v>0.29304000000000002</c:v>
                </c:pt>
                <c:pt idx="21">
                  <c:v>0.29304000000000002</c:v>
                </c:pt>
                <c:pt idx="22">
                  <c:v>0.29304000000000002</c:v>
                </c:pt>
                <c:pt idx="23">
                  <c:v>0.29304000000000002</c:v>
                </c:pt>
                <c:pt idx="24">
                  <c:v>0.29304000000000002</c:v>
                </c:pt>
                <c:pt idx="25">
                  <c:v>0.29304000000000002</c:v>
                </c:pt>
                <c:pt idx="26">
                  <c:v>0.29304000000000002</c:v>
                </c:pt>
                <c:pt idx="27">
                  <c:v>0.29304000000000002</c:v>
                </c:pt>
                <c:pt idx="28">
                  <c:v>0.29304000000000002</c:v>
                </c:pt>
                <c:pt idx="29">
                  <c:v>1.6123799999999999</c:v>
                </c:pt>
                <c:pt idx="30">
                  <c:v>1.6123799999999999</c:v>
                </c:pt>
                <c:pt idx="31">
                  <c:v>1.6123799999999999</c:v>
                </c:pt>
                <c:pt idx="32">
                  <c:v>1.6123799999999999</c:v>
                </c:pt>
                <c:pt idx="33">
                  <c:v>1.6123799999999999</c:v>
                </c:pt>
                <c:pt idx="34">
                  <c:v>1.6123799999999999</c:v>
                </c:pt>
                <c:pt idx="35">
                  <c:v>1.6123799999999999</c:v>
                </c:pt>
                <c:pt idx="36">
                  <c:v>1.6123799999999999</c:v>
                </c:pt>
                <c:pt idx="37">
                  <c:v>1.6123799999999999</c:v>
                </c:pt>
                <c:pt idx="38">
                  <c:v>1.6123799999999999</c:v>
                </c:pt>
                <c:pt idx="39">
                  <c:v>1.6123799999999999</c:v>
                </c:pt>
                <c:pt idx="40">
                  <c:v>1.6123799999999999</c:v>
                </c:pt>
                <c:pt idx="41">
                  <c:v>4.2165799999999996</c:v>
                </c:pt>
                <c:pt idx="42">
                  <c:v>4.2165799999999996</c:v>
                </c:pt>
                <c:pt idx="43">
                  <c:v>2.8810000000000002</c:v>
                </c:pt>
                <c:pt idx="44">
                  <c:v>2.8810000000000002</c:v>
                </c:pt>
                <c:pt idx="45">
                  <c:v>2.8810000000000002</c:v>
                </c:pt>
                <c:pt idx="46">
                  <c:v>2.8810000000000002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BC-4A18-B483-D73CF4DF6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90431"/>
        <c:axId val="1485290911"/>
      </c:areaChart>
      <c:dateAx>
        <c:axId val="1485290431"/>
        <c:scaling>
          <c:orientation val="minMax"/>
          <c:max val="45444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90911"/>
        <c:crosses val="autoZero"/>
        <c:auto val="1"/>
        <c:lblOffset val="100"/>
        <c:baseTimeUnit val="months"/>
      </c:dateAx>
      <c:valAx>
        <c:axId val="14852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904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Base Rate Area 3 - Central GCA Area Average Residential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606034859078874E-2"/>
          <c:y val="9.5212424592478515E-2"/>
          <c:w val="0.92860340509669403"/>
          <c:h val="0.67546260221515442"/>
        </c:manualLayout>
      </c:layout>
      <c:areaChart>
        <c:grouping val="stacked"/>
        <c:varyColors val="0"/>
        <c:ser>
          <c:idx val="0"/>
          <c:order val="0"/>
          <c:tx>
            <c:strRef>
              <c:f>'Central - RA3'!$E$1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RA3'!$E$2:$E$48</c:f>
              <c:numCache>
                <c:formatCode>_("$"* #,##0.00_);_("$"* \(#,##0.00\);_("$"* "-"??_);_(@_)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F-41A0-B1D4-A809D534736B}"/>
            </c:ext>
          </c:extLst>
        </c:ser>
        <c:ser>
          <c:idx val="1"/>
          <c:order val="1"/>
          <c:tx>
            <c:strRef>
              <c:f>'Central - RA3'!$F$1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RA3'!$F$2:$F$48</c:f>
              <c:numCache>
                <c:formatCode>_("$"* #,##0.00_);_("$"* \(#,##0.00\);_("$"* "-"??_);_(@_)</c:formatCode>
                <c:ptCount val="47"/>
                <c:pt idx="0">
                  <c:v>-0.56000000000000005</c:v>
                </c:pt>
                <c:pt idx="1">
                  <c:v>-0.56000000000000005</c:v>
                </c:pt>
                <c:pt idx="2">
                  <c:v>-0.56000000000000005</c:v>
                </c:pt>
                <c:pt idx="3">
                  <c:v>-0.56000000000000005</c:v>
                </c:pt>
                <c:pt idx="4">
                  <c:v>-0.56000000000000005</c:v>
                </c:pt>
                <c:pt idx="5">
                  <c:v>-0.56000000000000005</c:v>
                </c:pt>
                <c:pt idx="6">
                  <c:v>-0.56000000000000005</c:v>
                </c:pt>
                <c:pt idx="7">
                  <c:v>-0.56000000000000005</c:v>
                </c:pt>
                <c:pt idx="8">
                  <c:v>-0.56000000000000005</c:v>
                </c:pt>
                <c:pt idx="9">
                  <c:v>-0.56000000000000005</c:v>
                </c:pt>
                <c:pt idx="10">
                  <c:v>-0.56000000000000005</c:v>
                </c:pt>
                <c:pt idx="11">
                  <c:v>-0.56000000000000005</c:v>
                </c:pt>
                <c:pt idx="12">
                  <c:v>-0.56000000000000005</c:v>
                </c:pt>
                <c:pt idx="13">
                  <c:v>-0.56000000000000005</c:v>
                </c:pt>
                <c:pt idx="14">
                  <c:v>-0.56000000000000005</c:v>
                </c:pt>
                <c:pt idx="15">
                  <c:v>-0.56000000000000005</c:v>
                </c:pt>
                <c:pt idx="16">
                  <c:v>-0.56000000000000005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F-41A0-B1D4-A809D534736B}"/>
            </c:ext>
          </c:extLst>
        </c:ser>
        <c:ser>
          <c:idx val="2"/>
          <c:order val="2"/>
          <c:tx>
            <c:strRef>
              <c:f>'Central - RA3'!$G$1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RA3'!$G$2:$G$48</c:f>
              <c:numCache>
                <c:formatCode>_("$"* #,##0.00_);_("$"* \(#,##0.00\);_("$"* "-"??_);_(@_)</c:formatCode>
                <c:ptCount val="47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1.05</c:v>
                </c:pt>
                <c:pt idx="11">
                  <c:v>1.08</c:v>
                </c:pt>
                <c:pt idx="12">
                  <c:v>1.08</c:v>
                </c:pt>
                <c:pt idx="13">
                  <c:v>1.08</c:v>
                </c:pt>
                <c:pt idx="14">
                  <c:v>1.08</c:v>
                </c:pt>
                <c:pt idx="15">
                  <c:v>1.08</c:v>
                </c:pt>
                <c:pt idx="16">
                  <c:v>1.08</c:v>
                </c:pt>
                <c:pt idx="17">
                  <c:v>1.08</c:v>
                </c:pt>
                <c:pt idx="18">
                  <c:v>1.08</c:v>
                </c:pt>
                <c:pt idx="19">
                  <c:v>1.08</c:v>
                </c:pt>
                <c:pt idx="20">
                  <c:v>1.08</c:v>
                </c:pt>
                <c:pt idx="21">
                  <c:v>1.08</c:v>
                </c:pt>
                <c:pt idx="22">
                  <c:v>1.08</c:v>
                </c:pt>
                <c:pt idx="23">
                  <c:v>0.89</c:v>
                </c:pt>
                <c:pt idx="24">
                  <c:v>0.89</c:v>
                </c:pt>
                <c:pt idx="25">
                  <c:v>0.89</c:v>
                </c:pt>
                <c:pt idx="26">
                  <c:v>0.89</c:v>
                </c:pt>
                <c:pt idx="27">
                  <c:v>0.89</c:v>
                </c:pt>
                <c:pt idx="28">
                  <c:v>0.89</c:v>
                </c:pt>
                <c:pt idx="29">
                  <c:v>0.89</c:v>
                </c:pt>
                <c:pt idx="30">
                  <c:v>0.89</c:v>
                </c:pt>
                <c:pt idx="31">
                  <c:v>0.89</c:v>
                </c:pt>
                <c:pt idx="32">
                  <c:v>0.89</c:v>
                </c:pt>
                <c:pt idx="33">
                  <c:v>0.89</c:v>
                </c:pt>
                <c:pt idx="34">
                  <c:v>0.89</c:v>
                </c:pt>
                <c:pt idx="35">
                  <c:v>0.97</c:v>
                </c:pt>
                <c:pt idx="36">
                  <c:v>0.97</c:v>
                </c:pt>
                <c:pt idx="37">
                  <c:v>0.97</c:v>
                </c:pt>
                <c:pt idx="38">
                  <c:v>0.97</c:v>
                </c:pt>
                <c:pt idx="39">
                  <c:v>0.97</c:v>
                </c:pt>
                <c:pt idx="40">
                  <c:v>0.97</c:v>
                </c:pt>
                <c:pt idx="41">
                  <c:v>0.97</c:v>
                </c:pt>
                <c:pt idx="42">
                  <c:v>0.97</c:v>
                </c:pt>
                <c:pt idx="43">
                  <c:v>0.97</c:v>
                </c:pt>
                <c:pt idx="44">
                  <c:v>0.97</c:v>
                </c:pt>
                <c:pt idx="45">
                  <c:v>0.97</c:v>
                </c:pt>
                <c:pt idx="4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9F-41A0-B1D4-A809D534736B}"/>
            </c:ext>
          </c:extLst>
        </c:ser>
        <c:ser>
          <c:idx val="3"/>
          <c:order val="3"/>
          <c:tx>
            <c:strRef>
              <c:f>'Central - RA3'!$H$1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RA3'!$H$2:$H$48</c:f>
              <c:numCache>
                <c:formatCode>_("$"* #,##0.00_);_("$"* \(#,##0.00\);_("$"* "-"??_);_(@_)</c:formatCode>
                <c:ptCount val="47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9F-41A0-B1D4-A809D534736B}"/>
            </c:ext>
          </c:extLst>
        </c:ser>
        <c:ser>
          <c:idx val="4"/>
          <c:order val="4"/>
          <c:tx>
            <c:strRef>
              <c:f>'Central - RA3'!$I$1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RA3'!$I$2:$I$48</c:f>
              <c:numCache>
                <c:formatCode>_("$"* #,##0.00_);_("$"* \(#,##0.00\);_("$"*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0.79</c:v>
                </c:pt>
                <c:pt idx="39">
                  <c:v>0.79</c:v>
                </c:pt>
                <c:pt idx="40">
                  <c:v>0.79</c:v>
                </c:pt>
                <c:pt idx="41">
                  <c:v>0.79</c:v>
                </c:pt>
                <c:pt idx="42">
                  <c:v>0.79</c:v>
                </c:pt>
                <c:pt idx="43">
                  <c:v>0.79</c:v>
                </c:pt>
                <c:pt idx="44">
                  <c:v>0.79</c:v>
                </c:pt>
                <c:pt idx="45">
                  <c:v>0.79</c:v>
                </c:pt>
                <c:pt idx="4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9F-41A0-B1D4-A809D534736B}"/>
            </c:ext>
          </c:extLst>
        </c:ser>
        <c:ser>
          <c:idx val="5"/>
          <c:order val="5"/>
          <c:tx>
            <c:strRef>
              <c:f>'Central - RA3'!$V$1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RA3'!$V$2:$V$48</c:f>
              <c:numCache>
                <c:formatCode>_("$"* #,##0.00_);_("$"* \(#,##0.00\);_("$"* "-"??_);_(@_)</c:formatCode>
                <c:ptCount val="47"/>
                <c:pt idx="0">
                  <c:v>12.839189999999999</c:v>
                </c:pt>
                <c:pt idx="1">
                  <c:v>12.839189999999999</c:v>
                </c:pt>
                <c:pt idx="2">
                  <c:v>12.839189999999999</c:v>
                </c:pt>
                <c:pt idx="3">
                  <c:v>12.839189999999999</c:v>
                </c:pt>
                <c:pt idx="4">
                  <c:v>12.839189999999999</c:v>
                </c:pt>
                <c:pt idx="5">
                  <c:v>12.839189999999999</c:v>
                </c:pt>
                <c:pt idx="6">
                  <c:v>12.839189999999999</c:v>
                </c:pt>
                <c:pt idx="7">
                  <c:v>12.839189999999999</c:v>
                </c:pt>
                <c:pt idx="8">
                  <c:v>12.839189999999999</c:v>
                </c:pt>
                <c:pt idx="9">
                  <c:v>12.839189999999999</c:v>
                </c:pt>
                <c:pt idx="10">
                  <c:v>12.839189999999999</c:v>
                </c:pt>
                <c:pt idx="11">
                  <c:v>12.839189999999999</c:v>
                </c:pt>
                <c:pt idx="12">
                  <c:v>12.839189999999999</c:v>
                </c:pt>
                <c:pt idx="13">
                  <c:v>12.839189999999999</c:v>
                </c:pt>
                <c:pt idx="14">
                  <c:v>12.839189999999999</c:v>
                </c:pt>
                <c:pt idx="15">
                  <c:v>12.839189999999999</c:v>
                </c:pt>
                <c:pt idx="16">
                  <c:v>12.839189999999999</c:v>
                </c:pt>
                <c:pt idx="17">
                  <c:v>11.21757</c:v>
                </c:pt>
                <c:pt idx="18">
                  <c:v>11.21757</c:v>
                </c:pt>
                <c:pt idx="19">
                  <c:v>11.21757</c:v>
                </c:pt>
                <c:pt idx="20">
                  <c:v>11.21757</c:v>
                </c:pt>
                <c:pt idx="21">
                  <c:v>11.21757</c:v>
                </c:pt>
                <c:pt idx="22">
                  <c:v>11.21757</c:v>
                </c:pt>
                <c:pt idx="23">
                  <c:v>11.21757</c:v>
                </c:pt>
                <c:pt idx="24">
                  <c:v>11.21757</c:v>
                </c:pt>
                <c:pt idx="25">
                  <c:v>11.21757</c:v>
                </c:pt>
                <c:pt idx="26">
                  <c:v>11.21757</c:v>
                </c:pt>
                <c:pt idx="27">
                  <c:v>11.21757</c:v>
                </c:pt>
                <c:pt idx="28">
                  <c:v>11.21757</c:v>
                </c:pt>
                <c:pt idx="29">
                  <c:v>11.21757</c:v>
                </c:pt>
                <c:pt idx="30">
                  <c:v>11.21757</c:v>
                </c:pt>
                <c:pt idx="31">
                  <c:v>11.21757</c:v>
                </c:pt>
                <c:pt idx="32">
                  <c:v>11.21757</c:v>
                </c:pt>
                <c:pt idx="33">
                  <c:v>11.21757</c:v>
                </c:pt>
                <c:pt idx="34">
                  <c:v>11.21757</c:v>
                </c:pt>
                <c:pt idx="35">
                  <c:v>11.21757</c:v>
                </c:pt>
                <c:pt idx="36">
                  <c:v>11.21757</c:v>
                </c:pt>
                <c:pt idx="37">
                  <c:v>11.21757</c:v>
                </c:pt>
                <c:pt idx="38">
                  <c:v>11.21757</c:v>
                </c:pt>
                <c:pt idx="39">
                  <c:v>11.21757</c:v>
                </c:pt>
                <c:pt idx="40">
                  <c:v>11.21757</c:v>
                </c:pt>
                <c:pt idx="41">
                  <c:v>11.21757</c:v>
                </c:pt>
                <c:pt idx="42">
                  <c:v>8.1358200000000007</c:v>
                </c:pt>
                <c:pt idx="43">
                  <c:v>15.636719999999999</c:v>
                </c:pt>
                <c:pt idx="44">
                  <c:v>15.636719999999999</c:v>
                </c:pt>
                <c:pt idx="45">
                  <c:v>15.636719999999999</c:v>
                </c:pt>
                <c:pt idx="46">
                  <c:v>15.636719999999999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9F-41A0-B1D4-A809D534736B}"/>
            </c:ext>
          </c:extLst>
        </c:ser>
        <c:ser>
          <c:idx val="6"/>
          <c:order val="6"/>
          <c:tx>
            <c:strRef>
              <c:f>'Central - RA3'!$W$1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RA3'!$W$2:$W$48</c:f>
              <c:numCache>
                <c:formatCode>_("$"* #,##0.00_);_("$"* \(#,##0.00\);_("$"* "-"??_);_(@_)</c:formatCode>
                <c:ptCount val="47"/>
                <c:pt idx="0">
                  <c:v>-0.72162999999999999</c:v>
                </c:pt>
                <c:pt idx="1">
                  <c:v>-0.72162999999999999</c:v>
                </c:pt>
                <c:pt idx="2">
                  <c:v>-0.72162999999999999</c:v>
                </c:pt>
                <c:pt idx="3">
                  <c:v>-0.72162999999999999</c:v>
                </c:pt>
                <c:pt idx="4">
                  <c:v>-0.72162999999999999</c:v>
                </c:pt>
                <c:pt idx="5">
                  <c:v>-0.72162999999999999</c:v>
                </c:pt>
                <c:pt idx="6">
                  <c:v>-0.72162999999999999</c:v>
                </c:pt>
                <c:pt idx="7">
                  <c:v>-0.72162999999999999</c:v>
                </c:pt>
                <c:pt idx="8">
                  <c:v>-0.72162999999999999</c:v>
                </c:pt>
                <c:pt idx="9">
                  <c:v>-0.72162999999999999</c:v>
                </c:pt>
                <c:pt idx="10">
                  <c:v>-0.72162999999999999</c:v>
                </c:pt>
                <c:pt idx="11">
                  <c:v>-0.72162999999999999</c:v>
                </c:pt>
                <c:pt idx="12">
                  <c:v>-0.72162999999999999</c:v>
                </c:pt>
                <c:pt idx="13">
                  <c:v>-0.72162999999999999</c:v>
                </c:pt>
                <c:pt idx="14">
                  <c:v>-0.72162999999999999</c:v>
                </c:pt>
                <c:pt idx="15">
                  <c:v>-0.72162999999999999</c:v>
                </c:pt>
                <c:pt idx="16">
                  <c:v>-0.72162999999999999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9F-41A0-B1D4-A809D534736B}"/>
            </c:ext>
          </c:extLst>
        </c:ser>
        <c:ser>
          <c:idx val="7"/>
          <c:order val="7"/>
          <c:tx>
            <c:strRef>
              <c:f>'Central - RA3'!$X$1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RA3'!$X$2:$X$48</c:f>
              <c:numCache>
                <c:formatCode>_("$"* #,##0.00_);_("$"* \(#,##0.00\);_("$"* "-"??_);_(@_)</c:formatCode>
                <c:ptCount val="47"/>
                <c:pt idx="0">
                  <c:v>9.5613700000000001</c:v>
                </c:pt>
                <c:pt idx="1">
                  <c:v>9.5613700000000001</c:v>
                </c:pt>
                <c:pt idx="2">
                  <c:v>9.5613700000000001</c:v>
                </c:pt>
                <c:pt idx="3">
                  <c:v>8.4102200000000007</c:v>
                </c:pt>
                <c:pt idx="4">
                  <c:v>8.4102200000000007</c:v>
                </c:pt>
                <c:pt idx="5">
                  <c:v>8.4102200000000007</c:v>
                </c:pt>
                <c:pt idx="6">
                  <c:v>8.4102200000000007</c:v>
                </c:pt>
                <c:pt idx="7">
                  <c:v>8.4102200000000007</c:v>
                </c:pt>
                <c:pt idx="8">
                  <c:v>8.4102200000000007</c:v>
                </c:pt>
                <c:pt idx="9">
                  <c:v>8.4102200000000007</c:v>
                </c:pt>
                <c:pt idx="10">
                  <c:v>8.4102200000000007</c:v>
                </c:pt>
                <c:pt idx="11">
                  <c:v>8.4102200000000007</c:v>
                </c:pt>
                <c:pt idx="12">
                  <c:v>8.4102200000000007</c:v>
                </c:pt>
                <c:pt idx="13">
                  <c:v>8.4102200000000007</c:v>
                </c:pt>
                <c:pt idx="14">
                  <c:v>8.4102200000000007</c:v>
                </c:pt>
                <c:pt idx="15">
                  <c:v>7.6913200000000002</c:v>
                </c:pt>
                <c:pt idx="16">
                  <c:v>7.6913200000000002</c:v>
                </c:pt>
                <c:pt idx="17">
                  <c:v>7.6913200000000002</c:v>
                </c:pt>
                <c:pt idx="18">
                  <c:v>7.6913200000000002</c:v>
                </c:pt>
                <c:pt idx="19">
                  <c:v>7.6913200000000002</c:v>
                </c:pt>
                <c:pt idx="20">
                  <c:v>7.6913200000000002</c:v>
                </c:pt>
                <c:pt idx="21">
                  <c:v>7.6913200000000002</c:v>
                </c:pt>
                <c:pt idx="22">
                  <c:v>7.6913200000000002</c:v>
                </c:pt>
                <c:pt idx="23">
                  <c:v>7.6913200000000002</c:v>
                </c:pt>
                <c:pt idx="24">
                  <c:v>7.6913200000000002</c:v>
                </c:pt>
                <c:pt idx="25">
                  <c:v>7.6913200000000002</c:v>
                </c:pt>
                <c:pt idx="26">
                  <c:v>7.6913200000000002</c:v>
                </c:pt>
                <c:pt idx="27">
                  <c:v>8.9343800000000009</c:v>
                </c:pt>
                <c:pt idx="28">
                  <c:v>8.9343800000000009</c:v>
                </c:pt>
                <c:pt idx="29">
                  <c:v>8.9343800000000009</c:v>
                </c:pt>
                <c:pt idx="30">
                  <c:v>11.204830000000001</c:v>
                </c:pt>
                <c:pt idx="31">
                  <c:v>11.204830000000001</c:v>
                </c:pt>
                <c:pt idx="32">
                  <c:v>11.204830000000001</c:v>
                </c:pt>
                <c:pt idx="33">
                  <c:v>11.204830000000001</c:v>
                </c:pt>
                <c:pt idx="34">
                  <c:v>11.204830000000001</c:v>
                </c:pt>
                <c:pt idx="35">
                  <c:v>11.204830000000001</c:v>
                </c:pt>
                <c:pt idx="36">
                  <c:v>21.351330000000001</c:v>
                </c:pt>
                <c:pt idx="37">
                  <c:v>21.351330000000001</c:v>
                </c:pt>
                <c:pt idx="38">
                  <c:v>10.19018</c:v>
                </c:pt>
                <c:pt idx="39">
                  <c:v>10.19018</c:v>
                </c:pt>
                <c:pt idx="40">
                  <c:v>10.19018</c:v>
                </c:pt>
                <c:pt idx="41">
                  <c:v>7.7340899999999992</c:v>
                </c:pt>
                <c:pt idx="42">
                  <c:v>5.6093399999999995</c:v>
                </c:pt>
                <c:pt idx="43">
                  <c:v>5.6093399999999995</c:v>
                </c:pt>
                <c:pt idx="44">
                  <c:v>15.0678</c:v>
                </c:pt>
                <c:pt idx="45">
                  <c:v>15.0678</c:v>
                </c:pt>
                <c:pt idx="46">
                  <c:v>15.0678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9F-41A0-B1D4-A809D534736B}"/>
            </c:ext>
          </c:extLst>
        </c:ser>
        <c:ser>
          <c:idx val="8"/>
          <c:order val="8"/>
          <c:tx>
            <c:strRef>
              <c:f>'Central - RA3'!$Y$1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RA3'!$Y$2:$Y$48</c:f>
              <c:numCache>
                <c:formatCode>_("$"* #,##0.00_);_("$"* \(#,##0.00\);_("$"* "-"??_);_(@_)</c:formatCode>
                <c:ptCount val="47"/>
                <c:pt idx="0">
                  <c:v>18.692309999999999</c:v>
                </c:pt>
                <c:pt idx="1">
                  <c:v>18.692309999999999</c:v>
                </c:pt>
                <c:pt idx="2">
                  <c:v>18.692309999999999</c:v>
                </c:pt>
                <c:pt idx="3">
                  <c:v>24.024000000000001</c:v>
                </c:pt>
                <c:pt idx="4">
                  <c:v>24.024000000000001</c:v>
                </c:pt>
                <c:pt idx="5">
                  <c:v>24.024000000000001</c:v>
                </c:pt>
                <c:pt idx="6">
                  <c:v>24.024000000000001</c:v>
                </c:pt>
                <c:pt idx="7">
                  <c:v>24.024000000000001</c:v>
                </c:pt>
                <c:pt idx="8">
                  <c:v>24.024000000000001</c:v>
                </c:pt>
                <c:pt idx="9">
                  <c:v>24.024000000000001</c:v>
                </c:pt>
                <c:pt idx="10">
                  <c:v>24.024000000000001</c:v>
                </c:pt>
                <c:pt idx="11">
                  <c:v>24.024000000000001</c:v>
                </c:pt>
                <c:pt idx="12">
                  <c:v>24.024000000000001</c:v>
                </c:pt>
                <c:pt idx="13">
                  <c:v>24.024000000000001</c:v>
                </c:pt>
                <c:pt idx="14">
                  <c:v>24.024000000000001</c:v>
                </c:pt>
                <c:pt idx="15">
                  <c:v>51.114699999999999</c:v>
                </c:pt>
                <c:pt idx="16">
                  <c:v>51.114699999999999</c:v>
                </c:pt>
                <c:pt idx="17">
                  <c:v>51.114699999999999</c:v>
                </c:pt>
                <c:pt idx="18">
                  <c:v>51.114699999999999</c:v>
                </c:pt>
                <c:pt idx="19">
                  <c:v>51.114699999999999</c:v>
                </c:pt>
                <c:pt idx="20">
                  <c:v>51.114699999999999</c:v>
                </c:pt>
                <c:pt idx="21">
                  <c:v>51.114699999999999</c:v>
                </c:pt>
                <c:pt idx="22">
                  <c:v>51.114699999999999</c:v>
                </c:pt>
                <c:pt idx="23">
                  <c:v>51.114699999999999</c:v>
                </c:pt>
                <c:pt idx="24">
                  <c:v>51.114699999999999</c:v>
                </c:pt>
                <c:pt idx="25">
                  <c:v>51.114699999999999</c:v>
                </c:pt>
                <c:pt idx="26">
                  <c:v>51.114699999999999</c:v>
                </c:pt>
                <c:pt idx="27">
                  <c:v>60.27749</c:v>
                </c:pt>
                <c:pt idx="28">
                  <c:v>60.27749</c:v>
                </c:pt>
                <c:pt idx="29">
                  <c:v>60.27749</c:v>
                </c:pt>
                <c:pt idx="30">
                  <c:v>45.201520000000002</c:v>
                </c:pt>
                <c:pt idx="31">
                  <c:v>45.201520000000002</c:v>
                </c:pt>
                <c:pt idx="32">
                  <c:v>45.201520000000002</c:v>
                </c:pt>
                <c:pt idx="33">
                  <c:v>45.201520000000002</c:v>
                </c:pt>
                <c:pt idx="34">
                  <c:v>45.201520000000002</c:v>
                </c:pt>
                <c:pt idx="35">
                  <c:v>45.201520000000002</c:v>
                </c:pt>
                <c:pt idx="36">
                  <c:v>24.463530000000002</c:v>
                </c:pt>
                <c:pt idx="37">
                  <c:v>24.463530000000002</c:v>
                </c:pt>
                <c:pt idx="38">
                  <c:v>28.647709999999996</c:v>
                </c:pt>
                <c:pt idx="39">
                  <c:v>28.647709999999996</c:v>
                </c:pt>
                <c:pt idx="40">
                  <c:v>28.647709999999996</c:v>
                </c:pt>
                <c:pt idx="41">
                  <c:v>32.940180000000005</c:v>
                </c:pt>
                <c:pt idx="42">
                  <c:v>23.890680000000003</c:v>
                </c:pt>
                <c:pt idx="43">
                  <c:v>23.890680000000003</c:v>
                </c:pt>
                <c:pt idx="44">
                  <c:v>9.4703400000000002</c:v>
                </c:pt>
                <c:pt idx="45">
                  <c:v>9.4703400000000002</c:v>
                </c:pt>
                <c:pt idx="46">
                  <c:v>9.4703400000000002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9F-41A0-B1D4-A809D534736B}"/>
            </c:ext>
          </c:extLst>
        </c:ser>
        <c:ser>
          <c:idx val="9"/>
          <c:order val="9"/>
          <c:tx>
            <c:strRef>
              <c:f>'Central - RA3'!$Z$1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RA3'!$Z$2:$Z$48</c:f>
              <c:numCache>
                <c:formatCode>_("$"* #,##0.00_);_("$"* \(#,##0.00\);_("$"*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11.588849999999999</c:v>
                </c:pt>
                <c:pt idx="22">
                  <c:v>11.588849999999999</c:v>
                </c:pt>
                <c:pt idx="23">
                  <c:v>11.588849999999999</c:v>
                </c:pt>
                <c:pt idx="24">
                  <c:v>11.588849999999999</c:v>
                </c:pt>
                <c:pt idx="25">
                  <c:v>11.588849999999999</c:v>
                </c:pt>
                <c:pt idx="26">
                  <c:v>11.588849999999999</c:v>
                </c:pt>
                <c:pt idx="27">
                  <c:v>11.588849999999999</c:v>
                </c:pt>
                <c:pt idx="28">
                  <c:v>11.588849999999999</c:v>
                </c:pt>
                <c:pt idx="29">
                  <c:v>11.588849999999999</c:v>
                </c:pt>
                <c:pt idx="30">
                  <c:v>11.588849999999999</c:v>
                </c:pt>
                <c:pt idx="31">
                  <c:v>11.588849999999999</c:v>
                </c:pt>
                <c:pt idx="32">
                  <c:v>11.588849999999999</c:v>
                </c:pt>
                <c:pt idx="33">
                  <c:v>11.588849999999999</c:v>
                </c:pt>
                <c:pt idx="34">
                  <c:v>11.588849999999999</c:v>
                </c:pt>
                <c:pt idx="35">
                  <c:v>11.588849999999999</c:v>
                </c:pt>
                <c:pt idx="36">
                  <c:v>11.588849999999999</c:v>
                </c:pt>
                <c:pt idx="37">
                  <c:v>11.588849999999999</c:v>
                </c:pt>
                <c:pt idx="38">
                  <c:v>11.588849999999999</c:v>
                </c:pt>
                <c:pt idx="39">
                  <c:v>11.588849999999999</c:v>
                </c:pt>
                <c:pt idx="40">
                  <c:v>11.588849999999999</c:v>
                </c:pt>
                <c:pt idx="41">
                  <c:v>11.588849999999999</c:v>
                </c:pt>
                <c:pt idx="42">
                  <c:v>8.4050999999999991</c:v>
                </c:pt>
                <c:pt idx="43">
                  <c:v>8.4050999999999991</c:v>
                </c:pt>
                <c:pt idx="44">
                  <c:v>8.4050999999999991</c:v>
                </c:pt>
                <c:pt idx="45">
                  <c:v>8.4050999999999991</c:v>
                </c:pt>
                <c:pt idx="46">
                  <c:v>8.4050999999999991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9F-41A0-B1D4-A809D534736B}"/>
            </c:ext>
          </c:extLst>
        </c:ser>
        <c:ser>
          <c:idx val="10"/>
          <c:order val="10"/>
          <c:tx>
            <c:strRef>
              <c:f>'Central - RA3'!$AA$1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RA3'!$AA$2:$AA$48</c:f>
              <c:numCache>
                <c:formatCode>_("$"* #,##0.00_);_("$"* \(#,##0.00\);_("$"* "-"??_);_(@_)</c:formatCode>
                <c:ptCount val="47"/>
                <c:pt idx="0">
                  <c:v>1.7053400000000001</c:v>
                </c:pt>
                <c:pt idx="1">
                  <c:v>1.7053400000000001</c:v>
                </c:pt>
                <c:pt idx="2">
                  <c:v>1.7053400000000001</c:v>
                </c:pt>
                <c:pt idx="3">
                  <c:v>1.7053400000000001</c:v>
                </c:pt>
                <c:pt idx="4">
                  <c:v>1.7053400000000001</c:v>
                </c:pt>
                <c:pt idx="5">
                  <c:v>1.7053400000000001</c:v>
                </c:pt>
                <c:pt idx="6">
                  <c:v>1.7053400000000001</c:v>
                </c:pt>
                <c:pt idx="7">
                  <c:v>1.7053400000000001</c:v>
                </c:pt>
                <c:pt idx="8">
                  <c:v>1.7053400000000001</c:v>
                </c:pt>
                <c:pt idx="9">
                  <c:v>1.7053400000000001</c:v>
                </c:pt>
                <c:pt idx="10">
                  <c:v>1.7053400000000001</c:v>
                </c:pt>
                <c:pt idx="11">
                  <c:v>1.7553900000000002</c:v>
                </c:pt>
                <c:pt idx="12">
                  <c:v>1.7553900000000002</c:v>
                </c:pt>
                <c:pt idx="13">
                  <c:v>1.7553900000000002</c:v>
                </c:pt>
                <c:pt idx="14">
                  <c:v>1.7553900000000002</c:v>
                </c:pt>
                <c:pt idx="15">
                  <c:v>1.7553900000000002</c:v>
                </c:pt>
                <c:pt idx="16">
                  <c:v>1.7553900000000002</c:v>
                </c:pt>
                <c:pt idx="17">
                  <c:v>1.7553900000000002</c:v>
                </c:pt>
                <c:pt idx="18">
                  <c:v>1.7553900000000002</c:v>
                </c:pt>
                <c:pt idx="19">
                  <c:v>1.7553900000000002</c:v>
                </c:pt>
                <c:pt idx="20">
                  <c:v>1.7553900000000002</c:v>
                </c:pt>
                <c:pt idx="21">
                  <c:v>1.7553900000000002</c:v>
                </c:pt>
                <c:pt idx="22">
                  <c:v>1.7553900000000002</c:v>
                </c:pt>
                <c:pt idx="23">
                  <c:v>1.2594399999999999</c:v>
                </c:pt>
                <c:pt idx="24">
                  <c:v>1.2594399999999999</c:v>
                </c:pt>
                <c:pt idx="25">
                  <c:v>1.2594399999999999</c:v>
                </c:pt>
                <c:pt idx="26">
                  <c:v>1.2594399999999999</c:v>
                </c:pt>
                <c:pt idx="27">
                  <c:v>1.2594399999999999</c:v>
                </c:pt>
                <c:pt idx="28">
                  <c:v>1.2594399999999999</c:v>
                </c:pt>
                <c:pt idx="29">
                  <c:v>1.2594399999999999</c:v>
                </c:pt>
                <c:pt idx="30">
                  <c:v>1.2594399999999999</c:v>
                </c:pt>
                <c:pt idx="31">
                  <c:v>1.2594399999999999</c:v>
                </c:pt>
                <c:pt idx="32">
                  <c:v>1.2594399999999999</c:v>
                </c:pt>
                <c:pt idx="33">
                  <c:v>1.2594399999999999</c:v>
                </c:pt>
                <c:pt idx="34">
                  <c:v>1.2594399999999999</c:v>
                </c:pt>
                <c:pt idx="35">
                  <c:v>1.3668199999999999</c:v>
                </c:pt>
                <c:pt idx="36">
                  <c:v>1.3668199999999999</c:v>
                </c:pt>
                <c:pt idx="37">
                  <c:v>1.3668199999999999</c:v>
                </c:pt>
                <c:pt idx="38">
                  <c:v>1.3668199999999999</c:v>
                </c:pt>
                <c:pt idx="39">
                  <c:v>1.3668199999999999</c:v>
                </c:pt>
                <c:pt idx="40">
                  <c:v>1.3668199999999999</c:v>
                </c:pt>
                <c:pt idx="41">
                  <c:v>1.3668199999999999</c:v>
                </c:pt>
                <c:pt idx="42">
                  <c:v>0.99131999999999998</c:v>
                </c:pt>
                <c:pt idx="43">
                  <c:v>0.99131999999999998</c:v>
                </c:pt>
                <c:pt idx="44">
                  <c:v>0.99131999999999998</c:v>
                </c:pt>
                <c:pt idx="45">
                  <c:v>0.99131999999999998</c:v>
                </c:pt>
                <c:pt idx="46">
                  <c:v>0.99131999999999998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F-41A0-B1D4-A809D534736B}"/>
            </c:ext>
          </c:extLst>
        </c:ser>
        <c:ser>
          <c:idx val="11"/>
          <c:order val="11"/>
          <c:tx>
            <c:strRef>
              <c:f>'Central - RA3'!$AB$1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'Central - RA3'!$D$2:$D$48</c:f>
              <c:numCache>
                <c:formatCode>m/d/yyyy</c:formatCode>
                <c:ptCount val="47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</c:numCache>
            </c:numRef>
          </c:cat>
          <c:val>
            <c:numRef>
              <c:f>'Central - RA3'!$AB$2:$AB$48</c:f>
              <c:numCache>
                <c:formatCode>_("$"* #,##0.00_);_("$"* \(#,##0.00\);_("$"*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0.13832</c:v>
                </c:pt>
                <c:pt idx="18">
                  <c:v>0.13832</c:v>
                </c:pt>
                <c:pt idx="19">
                  <c:v>0.13832</c:v>
                </c:pt>
                <c:pt idx="20">
                  <c:v>0.13832</c:v>
                </c:pt>
                <c:pt idx="21">
                  <c:v>0.13832</c:v>
                </c:pt>
                <c:pt idx="22">
                  <c:v>0.13832</c:v>
                </c:pt>
                <c:pt idx="23">
                  <c:v>0.13832</c:v>
                </c:pt>
                <c:pt idx="24">
                  <c:v>0.13832</c:v>
                </c:pt>
                <c:pt idx="25">
                  <c:v>0.13832</c:v>
                </c:pt>
                <c:pt idx="26">
                  <c:v>0.13832</c:v>
                </c:pt>
                <c:pt idx="27">
                  <c:v>0.13832</c:v>
                </c:pt>
                <c:pt idx="28">
                  <c:v>0.13832</c:v>
                </c:pt>
                <c:pt idx="29">
                  <c:v>0.56784000000000001</c:v>
                </c:pt>
                <c:pt idx="30">
                  <c:v>0.56784000000000001</c:v>
                </c:pt>
                <c:pt idx="31">
                  <c:v>0.56784000000000001</c:v>
                </c:pt>
                <c:pt idx="32">
                  <c:v>0.56784000000000001</c:v>
                </c:pt>
                <c:pt idx="33">
                  <c:v>0.56784000000000001</c:v>
                </c:pt>
                <c:pt idx="34">
                  <c:v>0.56784000000000001</c:v>
                </c:pt>
                <c:pt idx="35">
                  <c:v>0.56784000000000001</c:v>
                </c:pt>
                <c:pt idx="36">
                  <c:v>0.56784000000000001</c:v>
                </c:pt>
                <c:pt idx="37">
                  <c:v>0.56784000000000001</c:v>
                </c:pt>
                <c:pt idx="38">
                  <c:v>0.56784000000000001</c:v>
                </c:pt>
                <c:pt idx="39">
                  <c:v>0.56784000000000001</c:v>
                </c:pt>
                <c:pt idx="40">
                  <c:v>0.56784000000000001</c:v>
                </c:pt>
                <c:pt idx="41">
                  <c:v>0.89634999999999998</c:v>
                </c:pt>
                <c:pt idx="42">
                  <c:v>3.2359799999999996</c:v>
                </c:pt>
                <c:pt idx="43">
                  <c:v>0.35111999999999999</c:v>
                </c:pt>
                <c:pt idx="44">
                  <c:v>0.35111999999999999</c:v>
                </c:pt>
                <c:pt idx="45">
                  <c:v>0.35111999999999999</c:v>
                </c:pt>
                <c:pt idx="46">
                  <c:v>0.35111999999999999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9F-41A0-B1D4-A809D5347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52511"/>
        <c:axId val="1485237631"/>
      </c:areaChart>
      <c:dateAx>
        <c:axId val="1485252511"/>
        <c:scaling>
          <c:orientation val="minMax"/>
          <c:max val="45444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37631"/>
        <c:crosses val="autoZero"/>
        <c:auto val="1"/>
        <c:lblOffset val="100"/>
        <c:baseTimeUnit val="months"/>
      </c:dateAx>
      <c:valAx>
        <c:axId val="1485237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525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392114</xdr:colOff>
      <xdr:row>50</xdr:row>
      <xdr:rowOff>112076</xdr:rowOff>
    </xdr:from>
    <xdr:to>
      <xdr:col>11</xdr:col>
      <xdr:colOff>119062</xdr:colOff>
      <xdr:row>77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58AB7E-FE9B-6A90-9647-3C0F7AD470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810577</xdr:colOff>
      <xdr:row>104</xdr:row>
      <xdr:rowOff>56997</xdr:rowOff>
    </xdr:from>
    <xdr:to>
      <xdr:col>11</xdr:col>
      <xdr:colOff>1512093</xdr:colOff>
      <xdr:row>135</xdr:row>
      <xdr:rowOff>11907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2DD878-BC28-78E1-FC7B-15F4AD356C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178598</xdr:colOff>
      <xdr:row>103</xdr:row>
      <xdr:rowOff>85091</xdr:rowOff>
    </xdr:from>
    <xdr:to>
      <xdr:col>11</xdr:col>
      <xdr:colOff>500062</xdr:colOff>
      <xdr:row>132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79D704-E369-985A-A130-029F79DF4F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225744</xdr:colOff>
      <xdr:row>50</xdr:row>
      <xdr:rowOff>31433</xdr:rowOff>
    </xdr:from>
    <xdr:to>
      <xdr:col>10</xdr:col>
      <xdr:colOff>979488</xdr:colOff>
      <xdr:row>82</xdr:row>
      <xdr:rowOff>62705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6032A3-825D-47C8-FA85-2F24C1327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501015</xdr:colOff>
      <xdr:row>49</xdr:row>
      <xdr:rowOff>133827</xdr:rowOff>
    </xdr:from>
    <xdr:to>
      <xdr:col>10</xdr:col>
      <xdr:colOff>833438</xdr:colOff>
      <xdr:row>76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448F25-9981-93D7-D463-5887C3779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810420</xdr:colOff>
      <xdr:row>51</xdr:row>
      <xdr:rowOff>139858</xdr:rowOff>
    </xdr:from>
    <xdr:to>
      <xdr:col>10</xdr:col>
      <xdr:colOff>130969</xdr:colOff>
      <xdr:row>80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ECEF52-7DDF-F7A5-7997-731520ABFA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DE20F-7707-4EDB-924F-861ED7CDB0F4}">
  <sheetPr>
    <pageSetUpPr fitToPage="1"/>
  </sheetPr>
  <dimension ref="A1:AE64"/>
  <sheetViews>
    <sheetView tabSelected="1" zoomScale="80" zoomScaleNormal="80" workbookViewId="0">
      <pane ySplit="1" topLeftCell="A2" activePane="bottomLeft" state="frozen"/>
      <selection pane="bottomLeft" activeCell="M72" sqref="M72"/>
    </sheetView>
  </sheetViews>
  <sheetFormatPr defaultRowHeight="15" x14ac:dyDescent="0.25"/>
  <cols>
    <col min="4" max="4" width="10.140625" bestFit="1" customWidth="1"/>
    <col min="5" max="5" width="24.42578125" bestFit="1" customWidth="1"/>
    <col min="6" max="6" width="13.7109375" bestFit="1" customWidth="1"/>
    <col min="7" max="7" width="15.42578125" bestFit="1" customWidth="1"/>
    <col min="8" max="8" width="14.85546875" bestFit="1" customWidth="1"/>
    <col min="9" max="9" width="14.5703125" bestFit="1" customWidth="1"/>
    <col min="10" max="10" width="18.7109375" bestFit="1" customWidth="1"/>
    <col min="11" max="11" width="15.7109375" bestFit="1" customWidth="1"/>
    <col min="12" max="12" width="25" bestFit="1" customWidth="1"/>
    <col min="13" max="13" width="26.7109375" bestFit="1" customWidth="1"/>
    <col min="14" max="14" width="17.85546875" bestFit="1" customWidth="1"/>
    <col min="15" max="15" width="18.5703125" bestFit="1" customWidth="1"/>
    <col min="18" max="18" width="22.140625" bestFit="1" customWidth="1"/>
    <col min="22" max="22" width="21.140625" bestFit="1" customWidth="1"/>
    <col min="23" max="23" width="16.42578125" bestFit="1" customWidth="1"/>
    <col min="24" max="24" width="26.42578125" bestFit="1" customWidth="1"/>
    <col min="25" max="25" width="27.5703125" bestFit="1" customWidth="1"/>
    <col min="26" max="26" width="23" bestFit="1" customWidth="1"/>
    <col min="27" max="27" width="23.7109375" bestFit="1" customWidth="1"/>
    <col min="28" max="28" width="20.85546875" bestFit="1" customWidth="1"/>
    <col min="29" max="29" width="21.5703125" bestFit="1" customWidth="1"/>
    <col min="30" max="30" width="16" bestFit="1" customWidth="1"/>
    <col min="31" max="31" width="10.140625" bestFit="1" customWidth="1"/>
  </cols>
  <sheetData>
    <row r="1" spans="1:31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>
        <v>1</v>
      </c>
      <c r="C2" t="s">
        <v>2</v>
      </c>
      <c r="D2" s="1">
        <v>44044</v>
      </c>
      <c r="E2" s="2">
        <v>11</v>
      </c>
      <c r="F2" s="2">
        <v>-0.72</v>
      </c>
      <c r="G2" s="2">
        <v>1.05</v>
      </c>
      <c r="H2" s="2">
        <v>0.04</v>
      </c>
      <c r="I2" s="5">
        <v>0</v>
      </c>
      <c r="J2" s="3">
        <v>0.22819999999999999</v>
      </c>
      <c r="K2" s="3">
        <v>-1.486E-2</v>
      </c>
      <c r="L2" s="3">
        <v>0.22733</v>
      </c>
      <c r="M2" s="3">
        <v>0.23982000000000001</v>
      </c>
      <c r="N2" s="6">
        <v>0</v>
      </c>
      <c r="O2" s="6">
        <v>1.874E-2</v>
      </c>
      <c r="Q2" s="7">
        <f>SUM(E2:I2)</f>
        <v>11.37</v>
      </c>
      <c r="R2" s="4">
        <f>SUM(J2:P2)</f>
        <v>0.69923000000000002</v>
      </c>
      <c r="T2">
        <v>86</v>
      </c>
      <c r="V2" s="2">
        <f>J2*T2</f>
        <v>19.6252</v>
      </c>
      <c r="W2" s="2">
        <f>K2*T2</f>
        <v>-1.27796</v>
      </c>
      <c r="X2" s="2">
        <f>L2*T2</f>
        <v>19.550380000000001</v>
      </c>
      <c r="Y2" s="2">
        <f>M2*T2</f>
        <v>20.62452</v>
      </c>
      <c r="Z2" s="2">
        <f>N2*T2</f>
        <v>0</v>
      </c>
      <c r="AA2" s="2">
        <f>O2*T2</f>
        <v>1.61164</v>
      </c>
      <c r="AB2" s="2">
        <v>0</v>
      </c>
      <c r="AC2" s="7">
        <f>SUM(V2:AB2)</f>
        <v>60.133780000000009</v>
      </c>
      <c r="AD2" s="7">
        <f>Q2</f>
        <v>11.37</v>
      </c>
      <c r="AE2" s="7">
        <f>SUM(AC2:AD2)</f>
        <v>71.503780000000006</v>
      </c>
    </row>
    <row r="3" spans="1:31" x14ac:dyDescent="0.25">
      <c r="A3" t="s">
        <v>5</v>
      </c>
      <c r="B3">
        <v>1</v>
      </c>
      <c r="C3" t="s">
        <v>2</v>
      </c>
      <c r="D3" s="1">
        <v>44075</v>
      </c>
      <c r="E3" s="2">
        <v>11</v>
      </c>
      <c r="F3" s="2">
        <v>-0.72</v>
      </c>
      <c r="G3" s="2">
        <v>1.05</v>
      </c>
      <c r="H3" s="2">
        <v>0.04</v>
      </c>
      <c r="I3" s="5">
        <v>0</v>
      </c>
      <c r="J3" s="3">
        <v>0.22819999999999999</v>
      </c>
      <c r="K3" s="3">
        <v>-1.486E-2</v>
      </c>
      <c r="L3" s="3">
        <v>0.22733</v>
      </c>
      <c r="M3" s="3">
        <v>0.23982000000000001</v>
      </c>
      <c r="N3" s="6">
        <v>0</v>
      </c>
      <c r="O3" s="6">
        <v>1.874E-2</v>
      </c>
      <c r="Q3" s="7">
        <f t="shared" ref="Q3:Q48" si="0">SUM(E3:I3)</f>
        <v>11.37</v>
      </c>
      <c r="R3" s="4">
        <f t="shared" ref="R3:R48" si="1">SUM(J3:P3)</f>
        <v>0.69923000000000002</v>
      </c>
      <c r="T3">
        <v>86</v>
      </c>
      <c r="V3" s="2">
        <f t="shared" ref="V3:V48" si="2">J3*T3</f>
        <v>19.6252</v>
      </c>
      <c r="W3" s="2">
        <f t="shared" ref="W3:W48" si="3">K3*T3</f>
        <v>-1.27796</v>
      </c>
      <c r="X3" s="2">
        <f t="shared" ref="X3:X48" si="4">L3*T3</f>
        <v>19.550380000000001</v>
      </c>
      <c r="Y3" s="2">
        <f t="shared" ref="Y3:Y48" si="5">M3*T3</f>
        <v>20.62452</v>
      </c>
      <c r="Z3" s="2">
        <f t="shared" ref="Z3:Z48" si="6">N3*T3</f>
        <v>0</v>
      </c>
      <c r="AA3" s="2">
        <f t="shared" ref="AA3:AA48" si="7">O3*T3</f>
        <v>1.61164</v>
      </c>
      <c r="AB3" s="2">
        <v>0</v>
      </c>
      <c r="AC3" s="7">
        <f t="shared" ref="AC3:AC48" si="8">SUM(V3:AB3)</f>
        <v>60.133780000000009</v>
      </c>
      <c r="AD3" s="7">
        <f t="shared" ref="AD3:AD48" si="9">Q3</f>
        <v>11.37</v>
      </c>
      <c r="AE3" s="7">
        <f t="shared" ref="AE3:AE48" si="10">SUM(AC3:AD3)</f>
        <v>71.503780000000006</v>
      </c>
    </row>
    <row r="4" spans="1:31" x14ac:dyDescent="0.25">
      <c r="A4" t="s">
        <v>5</v>
      </c>
      <c r="B4">
        <v>1</v>
      </c>
      <c r="C4" t="s">
        <v>2</v>
      </c>
      <c r="D4" s="1">
        <v>44105</v>
      </c>
      <c r="E4" s="2">
        <v>11</v>
      </c>
      <c r="F4" s="2">
        <v>-0.72</v>
      </c>
      <c r="G4" s="2">
        <v>1.05</v>
      </c>
      <c r="H4" s="2">
        <v>0.04</v>
      </c>
      <c r="I4" s="5">
        <v>0</v>
      </c>
      <c r="J4" s="3">
        <v>0.22819999999999999</v>
      </c>
      <c r="K4" s="3">
        <v>-1.486E-2</v>
      </c>
      <c r="L4" s="3">
        <v>0.22733</v>
      </c>
      <c r="M4" s="3">
        <v>0.23982000000000001</v>
      </c>
      <c r="N4" s="6">
        <v>0</v>
      </c>
      <c r="O4" s="6">
        <v>1.874E-2</v>
      </c>
      <c r="Q4" s="7">
        <f t="shared" si="0"/>
        <v>11.37</v>
      </c>
      <c r="R4" s="4">
        <f t="shared" si="1"/>
        <v>0.69923000000000002</v>
      </c>
      <c r="T4">
        <v>86</v>
      </c>
      <c r="V4" s="2">
        <f t="shared" si="2"/>
        <v>19.6252</v>
      </c>
      <c r="W4" s="2">
        <f t="shared" si="3"/>
        <v>-1.27796</v>
      </c>
      <c r="X4" s="2">
        <f t="shared" si="4"/>
        <v>19.550380000000001</v>
      </c>
      <c r="Y4" s="2">
        <f t="shared" si="5"/>
        <v>20.62452</v>
      </c>
      <c r="Z4" s="2">
        <f t="shared" si="6"/>
        <v>0</v>
      </c>
      <c r="AA4" s="2">
        <f t="shared" si="7"/>
        <v>1.61164</v>
      </c>
      <c r="AB4" s="2">
        <v>0</v>
      </c>
      <c r="AC4" s="7">
        <f t="shared" si="8"/>
        <v>60.133780000000009</v>
      </c>
      <c r="AD4" s="7">
        <f t="shared" si="9"/>
        <v>11.37</v>
      </c>
      <c r="AE4" s="7">
        <f t="shared" si="10"/>
        <v>71.503780000000006</v>
      </c>
    </row>
    <row r="5" spans="1:31" x14ac:dyDescent="0.25">
      <c r="A5" t="s">
        <v>5</v>
      </c>
      <c r="B5">
        <v>1</v>
      </c>
      <c r="C5" t="s">
        <v>2</v>
      </c>
      <c r="D5" s="1">
        <v>44136</v>
      </c>
      <c r="E5" s="2">
        <v>11</v>
      </c>
      <c r="F5" s="2">
        <v>-0.72</v>
      </c>
      <c r="G5" s="2">
        <v>1.05</v>
      </c>
      <c r="H5" s="2">
        <v>0.04</v>
      </c>
      <c r="I5" s="5">
        <v>0</v>
      </c>
      <c r="J5" s="3">
        <v>0.22819999999999999</v>
      </c>
      <c r="K5" s="3">
        <v>-1.486E-2</v>
      </c>
      <c r="L5" s="3">
        <v>0.22378999999999999</v>
      </c>
      <c r="M5" s="3">
        <v>0.29375000000000001</v>
      </c>
      <c r="N5" s="6">
        <v>0</v>
      </c>
      <c r="O5" s="6">
        <v>1.874E-2</v>
      </c>
      <c r="Q5" s="7">
        <f t="shared" si="0"/>
        <v>11.37</v>
      </c>
      <c r="R5" s="4">
        <f t="shared" si="1"/>
        <v>0.74961999999999995</v>
      </c>
      <c r="T5">
        <v>86</v>
      </c>
      <c r="V5" s="2">
        <f t="shared" si="2"/>
        <v>19.6252</v>
      </c>
      <c r="W5" s="2">
        <f t="shared" si="3"/>
        <v>-1.27796</v>
      </c>
      <c r="X5" s="2">
        <f t="shared" si="4"/>
        <v>19.245939999999997</v>
      </c>
      <c r="Y5" s="2">
        <f t="shared" si="5"/>
        <v>25.262499999999999</v>
      </c>
      <c r="Z5" s="2">
        <f t="shared" si="6"/>
        <v>0</v>
      </c>
      <c r="AA5" s="2">
        <f t="shared" si="7"/>
        <v>1.61164</v>
      </c>
      <c r="AB5" s="2">
        <v>0</v>
      </c>
      <c r="AC5" s="7">
        <f t="shared" si="8"/>
        <v>64.467319999999987</v>
      </c>
      <c r="AD5" s="7">
        <f t="shared" si="9"/>
        <v>11.37</v>
      </c>
      <c r="AE5" s="7">
        <f t="shared" si="10"/>
        <v>75.837319999999991</v>
      </c>
    </row>
    <row r="6" spans="1:31" x14ac:dyDescent="0.25">
      <c r="A6" t="s">
        <v>5</v>
      </c>
      <c r="B6">
        <v>1</v>
      </c>
      <c r="C6" t="s">
        <v>2</v>
      </c>
      <c r="D6" s="1">
        <v>44166</v>
      </c>
      <c r="E6" s="2">
        <v>11</v>
      </c>
      <c r="F6" s="2">
        <v>-0.72</v>
      </c>
      <c r="G6" s="2">
        <v>1.05</v>
      </c>
      <c r="H6" s="2">
        <v>0.04</v>
      </c>
      <c r="I6" s="5">
        <v>0</v>
      </c>
      <c r="J6" s="3">
        <v>0.22819999999999999</v>
      </c>
      <c r="K6" s="3">
        <v>-1.486E-2</v>
      </c>
      <c r="L6" s="3">
        <v>0.22378999999999999</v>
      </c>
      <c r="M6" s="3">
        <v>0.29375000000000001</v>
      </c>
      <c r="N6" s="6">
        <v>0</v>
      </c>
      <c r="O6" s="6">
        <v>1.874E-2</v>
      </c>
      <c r="Q6" s="7">
        <f t="shared" si="0"/>
        <v>11.37</v>
      </c>
      <c r="R6" s="4">
        <f t="shared" si="1"/>
        <v>0.74961999999999995</v>
      </c>
      <c r="T6">
        <v>86</v>
      </c>
      <c r="V6" s="2">
        <f t="shared" si="2"/>
        <v>19.6252</v>
      </c>
      <c r="W6" s="2">
        <f t="shared" si="3"/>
        <v>-1.27796</v>
      </c>
      <c r="X6" s="2">
        <f t="shared" si="4"/>
        <v>19.245939999999997</v>
      </c>
      <c r="Y6" s="2">
        <f t="shared" si="5"/>
        <v>25.262499999999999</v>
      </c>
      <c r="Z6" s="2">
        <f t="shared" si="6"/>
        <v>0</v>
      </c>
      <c r="AA6" s="2">
        <f t="shared" si="7"/>
        <v>1.61164</v>
      </c>
      <c r="AB6" s="2">
        <v>0</v>
      </c>
      <c r="AC6" s="7">
        <f t="shared" si="8"/>
        <v>64.467319999999987</v>
      </c>
      <c r="AD6" s="7">
        <f t="shared" si="9"/>
        <v>11.37</v>
      </c>
      <c r="AE6" s="7">
        <f t="shared" si="10"/>
        <v>75.837319999999991</v>
      </c>
    </row>
    <row r="7" spans="1:31" x14ac:dyDescent="0.25">
      <c r="A7" t="s">
        <v>5</v>
      </c>
      <c r="B7">
        <v>1</v>
      </c>
      <c r="C7" t="s">
        <v>2</v>
      </c>
      <c r="D7" s="1">
        <v>44197</v>
      </c>
      <c r="E7" s="2">
        <v>11</v>
      </c>
      <c r="F7" s="2">
        <v>-0.72</v>
      </c>
      <c r="G7" s="2">
        <v>1.05</v>
      </c>
      <c r="H7" s="2">
        <v>0.04</v>
      </c>
      <c r="I7" s="5">
        <v>0</v>
      </c>
      <c r="J7" s="3">
        <v>0.22819999999999999</v>
      </c>
      <c r="K7" s="3">
        <v>-1.486E-2</v>
      </c>
      <c r="L7" s="3">
        <v>0.22378999999999999</v>
      </c>
      <c r="M7" s="3">
        <v>0.29375000000000001</v>
      </c>
      <c r="N7" s="6">
        <v>0</v>
      </c>
      <c r="O7" s="6">
        <v>1.874E-2</v>
      </c>
      <c r="Q7" s="7">
        <f t="shared" si="0"/>
        <v>11.37</v>
      </c>
      <c r="R7" s="4">
        <f t="shared" si="1"/>
        <v>0.74961999999999995</v>
      </c>
      <c r="T7">
        <v>86</v>
      </c>
      <c r="V7" s="2">
        <f t="shared" si="2"/>
        <v>19.6252</v>
      </c>
      <c r="W7" s="2">
        <f t="shared" si="3"/>
        <v>-1.27796</v>
      </c>
      <c r="X7" s="2">
        <f t="shared" si="4"/>
        <v>19.245939999999997</v>
      </c>
      <c r="Y7" s="2">
        <f t="shared" si="5"/>
        <v>25.262499999999999</v>
      </c>
      <c r="Z7" s="2">
        <f t="shared" si="6"/>
        <v>0</v>
      </c>
      <c r="AA7" s="2">
        <f t="shared" si="7"/>
        <v>1.61164</v>
      </c>
      <c r="AB7" s="2">
        <v>0</v>
      </c>
      <c r="AC7" s="7">
        <f t="shared" si="8"/>
        <v>64.467319999999987</v>
      </c>
      <c r="AD7" s="7">
        <f t="shared" si="9"/>
        <v>11.37</v>
      </c>
      <c r="AE7" s="7">
        <f t="shared" si="10"/>
        <v>75.837319999999991</v>
      </c>
    </row>
    <row r="8" spans="1:31" x14ac:dyDescent="0.25">
      <c r="A8" t="s">
        <v>5</v>
      </c>
      <c r="B8">
        <v>1</v>
      </c>
      <c r="C8" t="s">
        <v>2</v>
      </c>
      <c r="D8" s="1">
        <v>44228</v>
      </c>
      <c r="E8" s="2">
        <v>11</v>
      </c>
      <c r="F8" s="2">
        <v>-0.72</v>
      </c>
      <c r="G8" s="2">
        <v>1.05</v>
      </c>
      <c r="H8" s="2">
        <v>0.04</v>
      </c>
      <c r="I8" s="5">
        <v>0</v>
      </c>
      <c r="J8" s="3">
        <v>0.22819999999999999</v>
      </c>
      <c r="K8" s="3">
        <v>-1.486E-2</v>
      </c>
      <c r="L8" s="3">
        <v>0.22378999999999999</v>
      </c>
      <c r="M8" s="3">
        <v>0.29375000000000001</v>
      </c>
      <c r="N8" s="6">
        <v>0</v>
      </c>
      <c r="O8" s="6">
        <v>1.874E-2</v>
      </c>
      <c r="Q8" s="7">
        <f t="shared" si="0"/>
        <v>11.37</v>
      </c>
      <c r="R8" s="4">
        <f t="shared" si="1"/>
        <v>0.74961999999999995</v>
      </c>
      <c r="T8">
        <v>86</v>
      </c>
      <c r="V8" s="2">
        <f t="shared" si="2"/>
        <v>19.6252</v>
      </c>
      <c r="W8" s="2">
        <f t="shared" si="3"/>
        <v>-1.27796</v>
      </c>
      <c r="X8" s="2">
        <f t="shared" si="4"/>
        <v>19.245939999999997</v>
      </c>
      <c r="Y8" s="2">
        <f t="shared" si="5"/>
        <v>25.262499999999999</v>
      </c>
      <c r="Z8" s="2">
        <f t="shared" si="6"/>
        <v>0</v>
      </c>
      <c r="AA8" s="2">
        <f t="shared" si="7"/>
        <v>1.61164</v>
      </c>
      <c r="AB8" s="2">
        <v>0</v>
      </c>
      <c r="AC8" s="7">
        <f t="shared" si="8"/>
        <v>64.467319999999987</v>
      </c>
      <c r="AD8" s="7">
        <f t="shared" si="9"/>
        <v>11.37</v>
      </c>
      <c r="AE8" s="7">
        <f t="shared" si="10"/>
        <v>75.837319999999991</v>
      </c>
    </row>
    <row r="9" spans="1:31" x14ac:dyDescent="0.25">
      <c r="A9" t="s">
        <v>5</v>
      </c>
      <c r="B9">
        <v>1</v>
      </c>
      <c r="C9" t="s">
        <v>2</v>
      </c>
      <c r="D9" s="1">
        <v>44256</v>
      </c>
      <c r="E9" s="2">
        <v>11</v>
      </c>
      <c r="F9" s="2">
        <v>-0.72</v>
      </c>
      <c r="G9" s="2">
        <v>1.05</v>
      </c>
      <c r="H9" s="2">
        <v>0.04</v>
      </c>
      <c r="I9" s="5">
        <v>0</v>
      </c>
      <c r="J9" s="3">
        <v>0.22819999999999999</v>
      </c>
      <c r="K9" s="3">
        <v>-1.486E-2</v>
      </c>
      <c r="L9" s="3">
        <v>0.22378999999999999</v>
      </c>
      <c r="M9" s="3">
        <v>0.29375000000000001</v>
      </c>
      <c r="N9" s="6">
        <v>0</v>
      </c>
      <c r="O9" s="6">
        <v>1.874E-2</v>
      </c>
      <c r="Q9" s="7">
        <f t="shared" si="0"/>
        <v>11.37</v>
      </c>
      <c r="R9" s="4">
        <f t="shared" si="1"/>
        <v>0.74961999999999995</v>
      </c>
      <c r="T9">
        <v>86</v>
      </c>
      <c r="V9" s="2">
        <f t="shared" si="2"/>
        <v>19.6252</v>
      </c>
      <c r="W9" s="2">
        <f t="shared" si="3"/>
        <v>-1.27796</v>
      </c>
      <c r="X9" s="2">
        <f t="shared" si="4"/>
        <v>19.245939999999997</v>
      </c>
      <c r="Y9" s="2">
        <f t="shared" si="5"/>
        <v>25.262499999999999</v>
      </c>
      <c r="Z9" s="2">
        <f t="shared" si="6"/>
        <v>0</v>
      </c>
      <c r="AA9" s="2">
        <f t="shared" si="7"/>
        <v>1.61164</v>
      </c>
      <c r="AB9" s="2">
        <v>0</v>
      </c>
      <c r="AC9" s="7">
        <f t="shared" si="8"/>
        <v>64.467319999999987</v>
      </c>
      <c r="AD9" s="7">
        <f t="shared" si="9"/>
        <v>11.37</v>
      </c>
      <c r="AE9" s="7">
        <f t="shared" si="10"/>
        <v>75.837319999999991</v>
      </c>
    </row>
    <row r="10" spans="1:31" x14ac:dyDescent="0.25">
      <c r="A10" t="s">
        <v>5</v>
      </c>
      <c r="B10">
        <v>1</v>
      </c>
      <c r="C10" t="s">
        <v>2</v>
      </c>
      <c r="D10" s="1">
        <v>44287</v>
      </c>
      <c r="E10" s="2">
        <v>11</v>
      </c>
      <c r="F10" s="2">
        <v>-0.72</v>
      </c>
      <c r="G10" s="2">
        <v>1.05</v>
      </c>
      <c r="H10" s="2">
        <v>0.04</v>
      </c>
      <c r="I10" s="5">
        <v>0</v>
      </c>
      <c r="J10" s="3">
        <v>0.22819999999999999</v>
      </c>
      <c r="K10" s="3">
        <v>-1.486E-2</v>
      </c>
      <c r="L10" s="3">
        <v>0.22378999999999999</v>
      </c>
      <c r="M10" s="3">
        <v>0.29375000000000001</v>
      </c>
      <c r="N10" s="6">
        <v>0</v>
      </c>
      <c r="O10" s="6">
        <v>1.874E-2</v>
      </c>
      <c r="Q10" s="7">
        <f t="shared" si="0"/>
        <v>11.37</v>
      </c>
      <c r="R10" s="4">
        <f t="shared" si="1"/>
        <v>0.74961999999999995</v>
      </c>
      <c r="T10">
        <v>86</v>
      </c>
      <c r="V10" s="2">
        <f t="shared" si="2"/>
        <v>19.6252</v>
      </c>
      <c r="W10" s="2">
        <f t="shared" si="3"/>
        <v>-1.27796</v>
      </c>
      <c r="X10" s="2">
        <f t="shared" si="4"/>
        <v>19.245939999999997</v>
      </c>
      <c r="Y10" s="2">
        <f t="shared" si="5"/>
        <v>25.262499999999999</v>
      </c>
      <c r="Z10" s="2">
        <f t="shared" si="6"/>
        <v>0</v>
      </c>
      <c r="AA10" s="2">
        <f t="shared" si="7"/>
        <v>1.61164</v>
      </c>
      <c r="AB10" s="2">
        <v>0</v>
      </c>
      <c r="AC10" s="7">
        <f t="shared" si="8"/>
        <v>64.467319999999987</v>
      </c>
      <c r="AD10" s="7">
        <f t="shared" si="9"/>
        <v>11.37</v>
      </c>
      <c r="AE10" s="7">
        <f t="shared" si="10"/>
        <v>75.837319999999991</v>
      </c>
    </row>
    <row r="11" spans="1:31" x14ac:dyDescent="0.25">
      <c r="A11" t="s">
        <v>5</v>
      </c>
      <c r="B11">
        <v>1</v>
      </c>
      <c r="C11" t="s">
        <v>2</v>
      </c>
      <c r="D11" s="1">
        <v>44317</v>
      </c>
      <c r="E11" s="2">
        <v>11</v>
      </c>
      <c r="F11" s="2">
        <v>-0.72</v>
      </c>
      <c r="G11" s="2">
        <v>1.05</v>
      </c>
      <c r="H11" s="2">
        <v>0.04</v>
      </c>
      <c r="I11" s="5">
        <v>0</v>
      </c>
      <c r="J11" s="3">
        <v>0.22819999999999999</v>
      </c>
      <c r="K11" s="3">
        <v>-1.486E-2</v>
      </c>
      <c r="L11" s="3">
        <v>0.22378999999999999</v>
      </c>
      <c r="M11" s="3">
        <v>0.29375000000000001</v>
      </c>
      <c r="N11" s="6">
        <v>0</v>
      </c>
      <c r="O11" s="6">
        <v>1.874E-2</v>
      </c>
      <c r="Q11" s="7">
        <f t="shared" si="0"/>
        <v>11.37</v>
      </c>
      <c r="R11" s="4">
        <f t="shared" si="1"/>
        <v>0.74961999999999995</v>
      </c>
      <c r="T11">
        <v>86</v>
      </c>
      <c r="V11" s="2">
        <f t="shared" si="2"/>
        <v>19.6252</v>
      </c>
      <c r="W11" s="2">
        <f t="shared" si="3"/>
        <v>-1.27796</v>
      </c>
      <c r="X11" s="2">
        <f t="shared" si="4"/>
        <v>19.245939999999997</v>
      </c>
      <c r="Y11" s="2">
        <f t="shared" si="5"/>
        <v>25.262499999999999</v>
      </c>
      <c r="Z11" s="2">
        <f t="shared" si="6"/>
        <v>0</v>
      </c>
      <c r="AA11" s="2">
        <f t="shared" si="7"/>
        <v>1.61164</v>
      </c>
      <c r="AB11" s="2">
        <v>0</v>
      </c>
      <c r="AC11" s="7">
        <f t="shared" si="8"/>
        <v>64.467319999999987</v>
      </c>
      <c r="AD11" s="7">
        <f t="shared" si="9"/>
        <v>11.37</v>
      </c>
      <c r="AE11" s="7">
        <f t="shared" si="10"/>
        <v>75.837319999999991</v>
      </c>
    </row>
    <row r="12" spans="1:31" x14ac:dyDescent="0.25">
      <c r="A12" t="s">
        <v>5</v>
      </c>
      <c r="B12">
        <v>1</v>
      </c>
      <c r="C12" t="s">
        <v>2</v>
      </c>
      <c r="D12" s="1">
        <v>44348</v>
      </c>
      <c r="E12" s="2">
        <v>11</v>
      </c>
      <c r="F12" s="2">
        <v>-0.72</v>
      </c>
      <c r="G12" s="2">
        <v>1.05</v>
      </c>
      <c r="H12" s="2">
        <v>0.04</v>
      </c>
      <c r="I12" s="5">
        <v>0</v>
      </c>
      <c r="J12" s="3">
        <v>0.22819999999999999</v>
      </c>
      <c r="K12" s="3">
        <v>-1.486E-2</v>
      </c>
      <c r="L12" s="3">
        <v>0.22378999999999999</v>
      </c>
      <c r="M12" s="3">
        <v>0.29375000000000001</v>
      </c>
      <c r="N12" s="6">
        <v>0</v>
      </c>
      <c r="O12" s="6">
        <v>1.874E-2</v>
      </c>
      <c r="Q12" s="7">
        <f t="shared" si="0"/>
        <v>11.37</v>
      </c>
      <c r="R12" s="4">
        <f t="shared" si="1"/>
        <v>0.74961999999999995</v>
      </c>
      <c r="T12">
        <v>86</v>
      </c>
      <c r="V12" s="2">
        <f t="shared" si="2"/>
        <v>19.6252</v>
      </c>
      <c r="W12" s="2">
        <f t="shared" si="3"/>
        <v>-1.27796</v>
      </c>
      <c r="X12" s="2">
        <f t="shared" si="4"/>
        <v>19.245939999999997</v>
      </c>
      <c r="Y12" s="2">
        <f t="shared" si="5"/>
        <v>25.262499999999999</v>
      </c>
      <c r="Z12" s="2">
        <f t="shared" si="6"/>
        <v>0</v>
      </c>
      <c r="AA12" s="2">
        <f t="shared" si="7"/>
        <v>1.61164</v>
      </c>
      <c r="AB12" s="2">
        <v>0</v>
      </c>
      <c r="AC12" s="7">
        <f t="shared" si="8"/>
        <v>64.467319999999987</v>
      </c>
      <c r="AD12" s="7">
        <f t="shared" si="9"/>
        <v>11.37</v>
      </c>
      <c r="AE12" s="7">
        <f t="shared" si="10"/>
        <v>75.837319999999991</v>
      </c>
    </row>
    <row r="13" spans="1:31" x14ac:dyDescent="0.25">
      <c r="A13" t="s">
        <v>5</v>
      </c>
      <c r="B13">
        <v>1</v>
      </c>
      <c r="C13" t="s">
        <v>2</v>
      </c>
      <c r="D13" s="1">
        <v>44378</v>
      </c>
      <c r="E13" s="2">
        <v>11</v>
      </c>
      <c r="F13" s="2">
        <v>-0.72</v>
      </c>
      <c r="G13" s="2">
        <v>1.08</v>
      </c>
      <c r="H13" s="2">
        <v>0.04</v>
      </c>
      <c r="I13" s="5">
        <v>0</v>
      </c>
      <c r="J13" s="3">
        <v>0.22819999999999999</v>
      </c>
      <c r="K13" s="3">
        <v>-1.486E-2</v>
      </c>
      <c r="L13" s="3">
        <v>0.22378999999999999</v>
      </c>
      <c r="M13" s="3">
        <v>0.29375000000000001</v>
      </c>
      <c r="N13" s="6">
        <v>0</v>
      </c>
      <c r="O13" s="6">
        <v>1.9290000000000002E-2</v>
      </c>
      <c r="Q13" s="7">
        <f t="shared" si="0"/>
        <v>11.399999999999999</v>
      </c>
      <c r="R13" s="4">
        <f t="shared" si="1"/>
        <v>0.75017</v>
      </c>
      <c r="T13">
        <v>86</v>
      </c>
      <c r="V13" s="2">
        <f t="shared" si="2"/>
        <v>19.6252</v>
      </c>
      <c r="W13" s="2">
        <f t="shared" si="3"/>
        <v>-1.27796</v>
      </c>
      <c r="X13" s="2">
        <f t="shared" si="4"/>
        <v>19.245939999999997</v>
      </c>
      <c r="Y13" s="2">
        <f t="shared" si="5"/>
        <v>25.262499999999999</v>
      </c>
      <c r="Z13" s="2">
        <f t="shared" si="6"/>
        <v>0</v>
      </c>
      <c r="AA13" s="2">
        <f t="shared" si="7"/>
        <v>1.6589400000000001</v>
      </c>
      <c r="AB13" s="2">
        <v>0</v>
      </c>
      <c r="AC13" s="7">
        <f t="shared" si="8"/>
        <v>64.514619999999994</v>
      </c>
      <c r="AD13" s="7">
        <f t="shared" si="9"/>
        <v>11.399999999999999</v>
      </c>
      <c r="AE13" s="7">
        <f t="shared" si="10"/>
        <v>75.914619999999985</v>
      </c>
    </row>
    <row r="14" spans="1:31" x14ac:dyDescent="0.25">
      <c r="A14" t="s">
        <v>5</v>
      </c>
      <c r="B14">
        <v>1</v>
      </c>
      <c r="C14" t="s">
        <v>2</v>
      </c>
      <c r="D14" s="1">
        <v>44409</v>
      </c>
      <c r="E14" s="2">
        <v>11</v>
      </c>
      <c r="F14" s="2">
        <v>-0.72</v>
      </c>
      <c r="G14" s="2">
        <v>1.08</v>
      </c>
      <c r="H14" s="2">
        <v>0.04</v>
      </c>
      <c r="I14" s="5">
        <v>0</v>
      </c>
      <c r="J14" s="3">
        <v>0.22819999999999999</v>
      </c>
      <c r="K14" s="3">
        <v>-1.486E-2</v>
      </c>
      <c r="L14" s="3">
        <v>0.22378999999999999</v>
      </c>
      <c r="M14" s="3">
        <v>0.29375000000000001</v>
      </c>
      <c r="N14" s="6">
        <v>0</v>
      </c>
      <c r="O14" s="6">
        <v>1.9290000000000002E-2</v>
      </c>
      <c r="Q14" s="7">
        <f t="shared" si="0"/>
        <v>11.399999999999999</v>
      </c>
      <c r="R14" s="4">
        <f t="shared" si="1"/>
        <v>0.75017</v>
      </c>
      <c r="T14">
        <v>86</v>
      </c>
      <c r="V14" s="2">
        <f t="shared" si="2"/>
        <v>19.6252</v>
      </c>
      <c r="W14" s="2">
        <f t="shared" si="3"/>
        <v>-1.27796</v>
      </c>
      <c r="X14" s="2">
        <f t="shared" si="4"/>
        <v>19.245939999999997</v>
      </c>
      <c r="Y14" s="2">
        <f t="shared" si="5"/>
        <v>25.262499999999999</v>
      </c>
      <c r="Z14" s="2">
        <f t="shared" si="6"/>
        <v>0</v>
      </c>
      <c r="AA14" s="2">
        <f t="shared" si="7"/>
        <v>1.6589400000000001</v>
      </c>
      <c r="AB14" s="2">
        <v>0</v>
      </c>
      <c r="AC14" s="7">
        <f t="shared" si="8"/>
        <v>64.514619999999994</v>
      </c>
      <c r="AD14" s="7">
        <f t="shared" si="9"/>
        <v>11.399999999999999</v>
      </c>
      <c r="AE14" s="7">
        <f t="shared" si="10"/>
        <v>75.914619999999985</v>
      </c>
    </row>
    <row r="15" spans="1:31" x14ac:dyDescent="0.25">
      <c r="A15" t="s">
        <v>5</v>
      </c>
      <c r="B15">
        <v>1</v>
      </c>
      <c r="C15" t="s">
        <v>2</v>
      </c>
      <c r="D15" s="1">
        <v>44440</v>
      </c>
      <c r="E15" s="2">
        <v>11</v>
      </c>
      <c r="F15" s="2">
        <v>-0.72</v>
      </c>
      <c r="G15" s="2">
        <v>1.08</v>
      </c>
      <c r="H15" s="2">
        <v>0.04</v>
      </c>
      <c r="I15" s="5">
        <v>0</v>
      </c>
      <c r="J15" s="3">
        <v>0.22819999999999999</v>
      </c>
      <c r="K15" s="3">
        <v>-1.486E-2</v>
      </c>
      <c r="L15" s="3">
        <v>0.22378999999999999</v>
      </c>
      <c r="M15" s="3">
        <v>0.29375000000000001</v>
      </c>
      <c r="N15" s="6">
        <v>0</v>
      </c>
      <c r="O15" s="6">
        <v>1.9290000000000002E-2</v>
      </c>
      <c r="Q15" s="7">
        <f t="shared" si="0"/>
        <v>11.399999999999999</v>
      </c>
      <c r="R15" s="4">
        <f t="shared" si="1"/>
        <v>0.75017</v>
      </c>
      <c r="T15">
        <v>86</v>
      </c>
      <c r="V15" s="2">
        <f t="shared" si="2"/>
        <v>19.6252</v>
      </c>
      <c r="W15" s="2">
        <f t="shared" si="3"/>
        <v>-1.27796</v>
      </c>
      <c r="X15" s="2">
        <f t="shared" si="4"/>
        <v>19.245939999999997</v>
      </c>
      <c r="Y15" s="2">
        <f t="shared" si="5"/>
        <v>25.262499999999999</v>
      </c>
      <c r="Z15" s="2">
        <f t="shared" si="6"/>
        <v>0</v>
      </c>
      <c r="AA15" s="2">
        <f t="shared" si="7"/>
        <v>1.6589400000000001</v>
      </c>
      <c r="AB15" s="2">
        <v>0</v>
      </c>
      <c r="AC15" s="7">
        <f t="shared" si="8"/>
        <v>64.514619999999994</v>
      </c>
      <c r="AD15" s="7">
        <f t="shared" si="9"/>
        <v>11.399999999999999</v>
      </c>
      <c r="AE15" s="7">
        <f t="shared" si="10"/>
        <v>75.914619999999985</v>
      </c>
    </row>
    <row r="16" spans="1:31" x14ac:dyDescent="0.25">
      <c r="A16" t="s">
        <v>5</v>
      </c>
      <c r="B16">
        <v>1</v>
      </c>
      <c r="C16" t="s">
        <v>2</v>
      </c>
      <c r="D16" s="1">
        <v>44470</v>
      </c>
      <c r="E16" s="2">
        <v>11</v>
      </c>
      <c r="F16" s="2">
        <v>-0.72</v>
      </c>
      <c r="G16" s="2">
        <v>1.08</v>
      </c>
      <c r="H16" s="2">
        <v>0.04</v>
      </c>
      <c r="I16" s="2">
        <v>0.5</v>
      </c>
      <c r="J16" s="3">
        <v>0.22819999999999999</v>
      </c>
      <c r="K16" s="3">
        <v>-1.486E-2</v>
      </c>
      <c r="L16" s="3">
        <v>0.22378999999999999</v>
      </c>
      <c r="M16" s="3">
        <v>0.29375000000000001</v>
      </c>
      <c r="N16" s="6">
        <v>0</v>
      </c>
      <c r="O16" s="6">
        <v>1.9290000000000002E-2</v>
      </c>
      <c r="Q16" s="7">
        <f t="shared" si="0"/>
        <v>11.899999999999999</v>
      </c>
      <c r="R16" s="4">
        <f t="shared" si="1"/>
        <v>0.75017</v>
      </c>
      <c r="T16">
        <v>86</v>
      </c>
      <c r="V16" s="2">
        <f t="shared" si="2"/>
        <v>19.6252</v>
      </c>
      <c r="W16" s="2">
        <f t="shared" si="3"/>
        <v>-1.27796</v>
      </c>
      <c r="X16" s="2">
        <f t="shared" si="4"/>
        <v>19.245939999999997</v>
      </c>
      <c r="Y16" s="2">
        <f t="shared" si="5"/>
        <v>25.262499999999999</v>
      </c>
      <c r="Z16" s="2">
        <f t="shared" si="6"/>
        <v>0</v>
      </c>
      <c r="AA16" s="2">
        <f t="shared" si="7"/>
        <v>1.6589400000000001</v>
      </c>
      <c r="AB16" s="2">
        <v>0</v>
      </c>
      <c r="AC16" s="7">
        <f t="shared" si="8"/>
        <v>64.514619999999994</v>
      </c>
      <c r="AD16" s="7">
        <f t="shared" si="9"/>
        <v>11.899999999999999</v>
      </c>
      <c r="AE16" s="7">
        <f t="shared" si="10"/>
        <v>76.414619999999985</v>
      </c>
    </row>
    <row r="17" spans="1:31" x14ac:dyDescent="0.25">
      <c r="A17" t="s">
        <v>5</v>
      </c>
      <c r="B17">
        <v>1</v>
      </c>
      <c r="C17" t="s">
        <v>2</v>
      </c>
      <c r="D17" s="1">
        <v>44501</v>
      </c>
      <c r="E17" s="2">
        <v>11</v>
      </c>
      <c r="F17" s="2">
        <v>-0.72</v>
      </c>
      <c r="G17" s="2">
        <v>1.08</v>
      </c>
      <c r="H17" s="2">
        <v>0.04</v>
      </c>
      <c r="I17" s="2">
        <v>0.5</v>
      </c>
      <c r="J17" s="3">
        <v>0.22819999999999999</v>
      </c>
      <c r="K17" s="3">
        <v>-1.486E-2</v>
      </c>
      <c r="L17" s="3">
        <v>0.25548999999999999</v>
      </c>
      <c r="M17" s="3">
        <v>0.59218000000000004</v>
      </c>
      <c r="N17" s="6">
        <v>0</v>
      </c>
      <c r="O17" s="6">
        <v>1.9290000000000002E-2</v>
      </c>
      <c r="Q17" s="7">
        <f t="shared" si="0"/>
        <v>11.899999999999999</v>
      </c>
      <c r="R17" s="4">
        <f t="shared" si="1"/>
        <v>1.0803</v>
      </c>
      <c r="T17">
        <v>86</v>
      </c>
      <c r="V17" s="2">
        <f t="shared" si="2"/>
        <v>19.6252</v>
      </c>
      <c r="W17" s="2">
        <f t="shared" si="3"/>
        <v>-1.27796</v>
      </c>
      <c r="X17" s="2">
        <f t="shared" si="4"/>
        <v>21.97214</v>
      </c>
      <c r="Y17" s="2">
        <f t="shared" si="5"/>
        <v>50.927480000000003</v>
      </c>
      <c r="Z17" s="2">
        <f t="shared" si="6"/>
        <v>0</v>
      </c>
      <c r="AA17" s="2">
        <f t="shared" si="7"/>
        <v>1.6589400000000001</v>
      </c>
      <c r="AB17" s="2">
        <v>0</v>
      </c>
      <c r="AC17" s="7">
        <f t="shared" si="8"/>
        <v>92.905799999999999</v>
      </c>
      <c r="AD17" s="7">
        <f t="shared" si="9"/>
        <v>11.899999999999999</v>
      </c>
      <c r="AE17" s="7">
        <f t="shared" si="10"/>
        <v>104.8058</v>
      </c>
    </row>
    <row r="18" spans="1:31" x14ac:dyDescent="0.25">
      <c r="A18" t="s">
        <v>5</v>
      </c>
      <c r="B18">
        <v>1</v>
      </c>
      <c r="C18" t="s">
        <v>2</v>
      </c>
      <c r="D18" s="1">
        <v>44531</v>
      </c>
      <c r="E18" s="2">
        <v>11</v>
      </c>
      <c r="F18" s="2">
        <v>-0.72</v>
      </c>
      <c r="G18" s="2">
        <v>1.08</v>
      </c>
      <c r="H18" s="2">
        <v>0.04</v>
      </c>
      <c r="I18" s="2">
        <v>0.5</v>
      </c>
      <c r="J18" s="3">
        <v>0.22819999999999999</v>
      </c>
      <c r="K18" s="3">
        <v>-1.486E-2</v>
      </c>
      <c r="L18" s="3">
        <v>0.25548999999999999</v>
      </c>
      <c r="M18" s="3">
        <v>0.59218000000000004</v>
      </c>
      <c r="N18" s="6">
        <v>0</v>
      </c>
      <c r="O18" s="6">
        <v>1.9290000000000002E-2</v>
      </c>
      <c r="Q18" s="7">
        <f t="shared" si="0"/>
        <v>11.899999999999999</v>
      </c>
      <c r="R18" s="4">
        <f t="shared" si="1"/>
        <v>1.0803</v>
      </c>
      <c r="T18">
        <v>86</v>
      </c>
      <c r="V18" s="2">
        <f t="shared" si="2"/>
        <v>19.6252</v>
      </c>
      <c r="W18" s="2">
        <f t="shared" si="3"/>
        <v>-1.27796</v>
      </c>
      <c r="X18" s="2">
        <f t="shared" si="4"/>
        <v>21.97214</v>
      </c>
      <c r="Y18" s="2">
        <f t="shared" si="5"/>
        <v>50.927480000000003</v>
      </c>
      <c r="Z18" s="2">
        <f t="shared" si="6"/>
        <v>0</v>
      </c>
      <c r="AA18" s="2">
        <f t="shared" si="7"/>
        <v>1.6589400000000001</v>
      </c>
      <c r="AB18" s="2">
        <v>0</v>
      </c>
      <c r="AC18" s="7">
        <f t="shared" si="8"/>
        <v>92.905799999999999</v>
      </c>
      <c r="AD18" s="7">
        <f t="shared" si="9"/>
        <v>11.899999999999999</v>
      </c>
      <c r="AE18" s="7">
        <f t="shared" si="10"/>
        <v>104.8058</v>
      </c>
    </row>
    <row r="19" spans="1:31" x14ac:dyDescent="0.25">
      <c r="A19" t="s">
        <v>5</v>
      </c>
      <c r="B19">
        <v>1</v>
      </c>
      <c r="C19" t="s">
        <v>2</v>
      </c>
      <c r="D19" s="1">
        <v>44562</v>
      </c>
      <c r="E19" s="2">
        <v>12</v>
      </c>
      <c r="F19" s="2">
        <v>0</v>
      </c>
      <c r="G19" s="2">
        <v>1.08</v>
      </c>
      <c r="H19" s="2">
        <v>0.04</v>
      </c>
      <c r="I19" s="2">
        <v>0.5</v>
      </c>
      <c r="J19" s="3">
        <v>0.22689999999999999</v>
      </c>
      <c r="K19" s="3">
        <v>0</v>
      </c>
      <c r="L19" s="3">
        <v>0.25548999999999999</v>
      </c>
      <c r="M19" s="3">
        <v>0.59218000000000004</v>
      </c>
      <c r="N19" s="6">
        <v>0</v>
      </c>
      <c r="O19" s="6">
        <v>1.9290000000000002E-2</v>
      </c>
      <c r="Q19" s="7">
        <f t="shared" si="0"/>
        <v>13.62</v>
      </c>
      <c r="R19" s="4">
        <f t="shared" si="1"/>
        <v>1.0938600000000001</v>
      </c>
      <c r="T19">
        <v>86</v>
      </c>
      <c r="V19" s="2">
        <f t="shared" si="2"/>
        <v>19.513400000000001</v>
      </c>
      <c r="W19" s="2">
        <f t="shared" si="3"/>
        <v>0</v>
      </c>
      <c r="X19" s="2">
        <f t="shared" si="4"/>
        <v>21.97214</v>
      </c>
      <c r="Y19" s="2">
        <f t="shared" si="5"/>
        <v>50.927480000000003</v>
      </c>
      <c r="Z19" s="2">
        <f t="shared" si="6"/>
        <v>0</v>
      </c>
      <c r="AA19" s="2">
        <f t="shared" si="7"/>
        <v>1.6589400000000001</v>
      </c>
      <c r="AB19" s="2">
        <v>0</v>
      </c>
      <c r="AC19" s="7">
        <f t="shared" si="8"/>
        <v>94.071960000000004</v>
      </c>
      <c r="AD19" s="7">
        <f t="shared" si="9"/>
        <v>13.62</v>
      </c>
      <c r="AE19" s="7">
        <f t="shared" si="10"/>
        <v>107.69196000000001</v>
      </c>
    </row>
    <row r="20" spans="1:31" x14ac:dyDescent="0.25">
      <c r="A20" t="s">
        <v>5</v>
      </c>
      <c r="B20">
        <v>1</v>
      </c>
      <c r="C20" t="s">
        <v>2</v>
      </c>
      <c r="D20" s="1">
        <v>44593</v>
      </c>
      <c r="E20" s="2">
        <v>12</v>
      </c>
      <c r="F20" s="2">
        <v>0</v>
      </c>
      <c r="G20" s="2">
        <v>1.08</v>
      </c>
      <c r="H20" s="2">
        <v>0.04</v>
      </c>
      <c r="I20" s="2">
        <v>0.5</v>
      </c>
      <c r="J20" s="3">
        <v>0.22689999999999999</v>
      </c>
      <c r="K20" s="3">
        <v>0</v>
      </c>
      <c r="L20" s="3">
        <v>0.25548999999999999</v>
      </c>
      <c r="M20" s="3">
        <v>0.59218000000000004</v>
      </c>
      <c r="N20" s="6">
        <v>0</v>
      </c>
      <c r="O20" s="6">
        <v>1.9290000000000002E-2</v>
      </c>
      <c r="Q20" s="7">
        <f t="shared" si="0"/>
        <v>13.62</v>
      </c>
      <c r="R20" s="4">
        <f t="shared" si="1"/>
        <v>1.0938600000000001</v>
      </c>
      <c r="T20">
        <v>86</v>
      </c>
      <c r="V20" s="2">
        <f t="shared" si="2"/>
        <v>19.513400000000001</v>
      </c>
      <c r="W20" s="2">
        <f t="shared" si="3"/>
        <v>0</v>
      </c>
      <c r="X20" s="2">
        <f t="shared" si="4"/>
        <v>21.97214</v>
      </c>
      <c r="Y20" s="2">
        <f t="shared" si="5"/>
        <v>50.927480000000003</v>
      </c>
      <c r="Z20" s="2">
        <f t="shared" si="6"/>
        <v>0</v>
      </c>
      <c r="AA20" s="2">
        <f t="shared" si="7"/>
        <v>1.6589400000000001</v>
      </c>
      <c r="AB20" s="2">
        <v>0</v>
      </c>
      <c r="AC20" s="7">
        <f t="shared" si="8"/>
        <v>94.071960000000004</v>
      </c>
      <c r="AD20" s="7">
        <f t="shared" si="9"/>
        <v>13.62</v>
      </c>
      <c r="AE20" s="7">
        <f t="shared" si="10"/>
        <v>107.69196000000001</v>
      </c>
    </row>
    <row r="21" spans="1:31" x14ac:dyDescent="0.25">
      <c r="A21" t="s">
        <v>5</v>
      </c>
      <c r="B21">
        <v>1</v>
      </c>
      <c r="C21" t="s">
        <v>2</v>
      </c>
      <c r="D21" s="1">
        <v>44621</v>
      </c>
      <c r="E21" s="2">
        <v>12</v>
      </c>
      <c r="F21" s="2">
        <v>0</v>
      </c>
      <c r="G21" s="2">
        <v>1.08</v>
      </c>
      <c r="H21" s="2">
        <v>0.04</v>
      </c>
      <c r="I21" s="2">
        <v>0.5</v>
      </c>
      <c r="J21" s="3">
        <v>0.22689999999999999</v>
      </c>
      <c r="K21" s="3">
        <v>0</v>
      </c>
      <c r="L21" s="3">
        <v>0.25548999999999999</v>
      </c>
      <c r="M21" s="3">
        <v>0.59218000000000004</v>
      </c>
      <c r="N21" s="6">
        <v>0</v>
      </c>
      <c r="O21" s="6">
        <v>1.9290000000000002E-2</v>
      </c>
      <c r="Q21" s="7">
        <f t="shared" si="0"/>
        <v>13.62</v>
      </c>
      <c r="R21" s="4">
        <f t="shared" si="1"/>
        <v>1.0938600000000001</v>
      </c>
      <c r="T21">
        <v>86</v>
      </c>
      <c r="V21" s="2">
        <f t="shared" si="2"/>
        <v>19.513400000000001</v>
      </c>
      <c r="W21" s="2">
        <f t="shared" si="3"/>
        <v>0</v>
      </c>
      <c r="X21" s="2">
        <f t="shared" si="4"/>
        <v>21.97214</v>
      </c>
      <c r="Y21" s="2">
        <f t="shared" si="5"/>
        <v>50.927480000000003</v>
      </c>
      <c r="Z21" s="2">
        <f t="shared" si="6"/>
        <v>0</v>
      </c>
      <c r="AA21" s="2">
        <f t="shared" si="7"/>
        <v>1.6589400000000001</v>
      </c>
      <c r="AB21" s="2">
        <v>0</v>
      </c>
      <c r="AC21" s="7">
        <f t="shared" si="8"/>
        <v>94.071960000000004</v>
      </c>
      <c r="AD21" s="7">
        <f t="shared" si="9"/>
        <v>13.62</v>
      </c>
      <c r="AE21" s="7">
        <f t="shared" si="10"/>
        <v>107.69196000000001</v>
      </c>
    </row>
    <row r="22" spans="1:31" x14ac:dyDescent="0.25">
      <c r="A22" t="s">
        <v>5</v>
      </c>
      <c r="B22">
        <v>1</v>
      </c>
      <c r="C22" t="s">
        <v>2</v>
      </c>
      <c r="D22" s="1">
        <v>44652</v>
      </c>
      <c r="E22" s="2">
        <v>12</v>
      </c>
      <c r="F22" s="2">
        <v>0</v>
      </c>
      <c r="G22" s="2">
        <v>1.08</v>
      </c>
      <c r="H22" s="2">
        <v>0.04</v>
      </c>
      <c r="I22" s="2">
        <v>0.5</v>
      </c>
      <c r="J22" s="3">
        <v>0.22689999999999999</v>
      </c>
      <c r="K22" s="3">
        <v>0</v>
      </c>
      <c r="L22" s="3">
        <v>0.25548999999999999</v>
      </c>
      <c r="M22" s="3">
        <v>0.59218000000000004</v>
      </c>
      <c r="N22" s="6">
        <v>0</v>
      </c>
      <c r="O22" s="6">
        <v>1.9290000000000002E-2</v>
      </c>
      <c r="Q22" s="7">
        <f t="shared" si="0"/>
        <v>13.62</v>
      </c>
      <c r="R22" s="4">
        <f t="shared" si="1"/>
        <v>1.0938600000000001</v>
      </c>
      <c r="T22">
        <v>86</v>
      </c>
      <c r="V22" s="2">
        <f t="shared" si="2"/>
        <v>19.513400000000001</v>
      </c>
      <c r="W22" s="2">
        <f t="shared" si="3"/>
        <v>0</v>
      </c>
      <c r="X22" s="2">
        <f t="shared" si="4"/>
        <v>21.97214</v>
      </c>
      <c r="Y22" s="2">
        <f t="shared" si="5"/>
        <v>50.927480000000003</v>
      </c>
      <c r="Z22" s="2">
        <f t="shared" si="6"/>
        <v>0</v>
      </c>
      <c r="AA22" s="2">
        <f t="shared" si="7"/>
        <v>1.6589400000000001</v>
      </c>
      <c r="AB22" s="2">
        <v>0</v>
      </c>
      <c r="AC22" s="7">
        <f t="shared" si="8"/>
        <v>94.071960000000004</v>
      </c>
      <c r="AD22" s="7">
        <f t="shared" si="9"/>
        <v>13.62</v>
      </c>
      <c r="AE22" s="7">
        <f t="shared" si="10"/>
        <v>107.69196000000001</v>
      </c>
    </row>
    <row r="23" spans="1:31" x14ac:dyDescent="0.25">
      <c r="A23" t="s">
        <v>5</v>
      </c>
      <c r="B23">
        <v>1</v>
      </c>
      <c r="C23" t="s">
        <v>2</v>
      </c>
      <c r="D23" s="1">
        <v>44682</v>
      </c>
      <c r="E23" s="2">
        <v>12</v>
      </c>
      <c r="F23" s="2">
        <v>0</v>
      </c>
      <c r="G23" s="2">
        <v>1.08</v>
      </c>
      <c r="H23" s="2">
        <v>0.04</v>
      </c>
      <c r="I23" s="2">
        <v>0.5</v>
      </c>
      <c r="J23" s="3">
        <v>0.22689999999999999</v>
      </c>
      <c r="K23" s="3">
        <v>0</v>
      </c>
      <c r="L23" s="3">
        <v>0.25548999999999999</v>
      </c>
      <c r="M23" s="3">
        <v>0.59218000000000004</v>
      </c>
      <c r="N23" s="3">
        <v>0.16805</v>
      </c>
      <c r="O23" s="6">
        <v>1.9290000000000002E-2</v>
      </c>
      <c r="Q23" s="7">
        <f t="shared" si="0"/>
        <v>13.62</v>
      </c>
      <c r="R23" s="4">
        <f t="shared" si="1"/>
        <v>1.2619100000000001</v>
      </c>
      <c r="T23">
        <v>86</v>
      </c>
      <c r="V23" s="2">
        <f t="shared" si="2"/>
        <v>19.513400000000001</v>
      </c>
      <c r="W23" s="2">
        <f t="shared" si="3"/>
        <v>0</v>
      </c>
      <c r="X23" s="2">
        <f t="shared" si="4"/>
        <v>21.97214</v>
      </c>
      <c r="Y23" s="2">
        <f t="shared" si="5"/>
        <v>50.927480000000003</v>
      </c>
      <c r="Z23" s="2">
        <f t="shared" si="6"/>
        <v>14.452300000000001</v>
      </c>
      <c r="AA23" s="2">
        <f t="shared" si="7"/>
        <v>1.6589400000000001</v>
      </c>
      <c r="AB23" s="2">
        <v>0</v>
      </c>
      <c r="AC23" s="7">
        <f t="shared" si="8"/>
        <v>108.52426</v>
      </c>
      <c r="AD23" s="7">
        <f t="shared" si="9"/>
        <v>13.62</v>
      </c>
      <c r="AE23" s="7">
        <f t="shared" si="10"/>
        <v>122.14426</v>
      </c>
    </row>
    <row r="24" spans="1:31" x14ac:dyDescent="0.25">
      <c r="A24" t="s">
        <v>5</v>
      </c>
      <c r="B24">
        <v>1</v>
      </c>
      <c r="C24" t="s">
        <v>2</v>
      </c>
      <c r="D24" s="1">
        <v>44713</v>
      </c>
      <c r="E24" s="2">
        <v>12</v>
      </c>
      <c r="F24" s="2">
        <v>0</v>
      </c>
      <c r="G24" s="2">
        <v>1.08</v>
      </c>
      <c r="H24" s="2">
        <v>0.04</v>
      </c>
      <c r="I24" s="2">
        <v>0.5</v>
      </c>
      <c r="J24" s="3">
        <v>0.22689999999999999</v>
      </c>
      <c r="K24" s="3">
        <v>0</v>
      </c>
      <c r="L24" s="3">
        <v>0.25548999999999999</v>
      </c>
      <c r="M24" s="3">
        <v>0.59218000000000004</v>
      </c>
      <c r="N24" s="3">
        <v>0.16805</v>
      </c>
      <c r="O24" s="6">
        <v>1.9290000000000002E-2</v>
      </c>
      <c r="Q24" s="7">
        <f t="shared" si="0"/>
        <v>13.62</v>
      </c>
      <c r="R24" s="4">
        <f t="shared" si="1"/>
        <v>1.2619100000000001</v>
      </c>
      <c r="T24">
        <v>86</v>
      </c>
      <c r="V24" s="2">
        <f t="shared" si="2"/>
        <v>19.513400000000001</v>
      </c>
      <c r="W24" s="2">
        <f t="shared" si="3"/>
        <v>0</v>
      </c>
      <c r="X24" s="2">
        <f t="shared" si="4"/>
        <v>21.97214</v>
      </c>
      <c r="Y24" s="2">
        <f t="shared" si="5"/>
        <v>50.927480000000003</v>
      </c>
      <c r="Z24" s="2">
        <f t="shared" si="6"/>
        <v>14.452300000000001</v>
      </c>
      <c r="AA24" s="2">
        <f t="shared" si="7"/>
        <v>1.6589400000000001</v>
      </c>
      <c r="AB24" s="2">
        <v>0</v>
      </c>
      <c r="AC24" s="7">
        <f t="shared" si="8"/>
        <v>108.52426</v>
      </c>
      <c r="AD24" s="7">
        <f t="shared" si="9"/>
        <v>13.62</v>
      </c>
      <c r="AE24" s="7">
        <f t="shared" si="10"/>
        <v>122.14426</v>
      </c>
    </row>
    <row r="25" spans="1:31" x14ac:dyDescent="0.25">
      <c r="A25" t="s">
        <v>5</v>
      </c>
      <c r="B25">
        <v>1</v>
      </c>
      <c r="C25" t="s">
        <v>2</v>
      </c>
      <c r="D25" s="1">
        <v>44743</v>
      </c>
      <c r="E25" s="2">
        <v>12</v>
      </c>
      <c r="F25" s="2">
        <v>0</v>
      </c>
      <c r="G25" s="2">
        <v>0.89</v>
      </c>
      <c r="H25" s="2">
        <v>0.04</v>
      </c>
      <c r="I25" s="2">
        <v>0.5</v>
      </c>
      <c r="J25" s="3">
        <v>0.22689999999999999</v>
      </c>
      <c r="K25" s="3">
        <v>0</v>
      </c>
      <c r="L25" s="3">
        <v>0.25548999999999999</v>
      </c>
      <c r="M25" s="3">
        <v>0.59218000000000004</v>
      </c>
      <c r="N25" s="3">
        <v>0.16805</v>
      </c>
      <c r="O25" s="3">
        <v>1.384E-2</v>
      </c>
      <c r="Q25" s="7">
        <f t="shared" si="0"/>
        <v>13.43</v>
      </c>
      <c r="R25" s="4">
        <f t="shared" si="1"/>
        <v>1.2564600000000001</v>
      </c>
      <c r="T25">
        <v>86</v>
      </c>
      <c r="V25" s="2">
        <f t="shared" si="2"/>
        <v>19.513400000000001</v>
      </c>
      <c r="W25" s="2">
        <f t="shared" si="3"/>
        <v>0</v>
      </c>
      <c r="X25" s="2">
        <f t="shared" si="4"/>
        <v>21.97214</v>
      </c>
      <c r="Y25" s="2">
        <f t="shared" si="5"/>
        <v>50.927480000000003</v>
      </c>
      <c r="Z25" s="2">
        <f t="shared" si="6"/>
        <v>14.452300000000001</v>
      </c>
      <c r="AA25" s="2">
        <f t="shared" si="7"/>
        <v>1.19024</v>
      </c>
      <c r="AB25" s="2">
        <v>0</v>
      </c>
      <c r="AC25" s="7">
        <f t="shared" si="8"/>
        <v>108.05556</v>
      </c>
      <c r="AD25" s="7">
        <f t="shared" si="9"/>
        <v>13.43</v>
      </c>
      <c r="AE25" s="7">
        <f t="shared" si="10"/>
        <v>121.48555999999999</v>
      </c>
    </row>
    <row r="26" spans="1:31" x14ac:dyDescent="0.25">
      <c r="A26" t="s">
        <v>5</v>
      </c>
      <c r="B26">
        <v>1</v>
      </c>
      <c r="C26" t="s">
        <v>2</v>
      </c>
      <c r="D26" s="1">
        <v>44774</v>
      </c>
      <c r="E26" s="2">
        <v>12</v>
      </c>
      <c r="F26" s="2">
        <v>0</v>
      </c>
      <c r="G26" s="2">
        <v>0.89</v>
      </c>
      <c r="H26" s="2">
        <v>0.04</v>
      </c>
      <c r="I26" s="2">
        <v>0.5</v>
      </c>
      <c r="J26" s="3">
        <v>0.22689999999999999</v>
      </c>
      <c r="K26" s="3">
        <v>0</v>
      </c>
      <c r="L26" s="3">
        <v>0.25548999999999999</v>
      </c>
      <c r="M26" s="3">
        <v>0.59218000000000004</v>
      </c>
      <c r="N26" s="3">
        <v>0.16805</v>
      </c>
      <c r="O26" s="3">
        <v>1.384E-2</v>
      </c>
      <c r="Q26" s="7">
        <f t="shared" si="0"/>
        <v>13.43</v>
      </c>
      <c r="R26" s="4">
        <f t="shared" si="1"/>
        <v>1.2564600000000001</v>
      </c>
      <c r="T26">
        <v>86</v>
      </c>
      <c r="V26" s="2">
        <f t="shared" si="2"/>
        <v>19.513400000000001</v>
      </c>
      <c r="W26" s="2">
        <f t="shared" si="3"/>
        <v>0</v>
      </c>
      <c r="X26" s="2">
        <f t="shared" si="4"/>
        <v>21.97214</v>
      </c>
      <c r="Y26" s="2">
        <f t="shared" si="5"/>
        <v>50.927480000000003</v>
      </c>
      <c r="Z26" s="2">
        <f t="shared" si="6"/>
        <v>14.452300000000001</v>
      </c>
      <c r="AA26" s="2">
        <f t="shared" si="7"/>
        <v>1.19024</v>
      </c>
      <c r="AB26" s="2">
        <v>0</v>
      </c>
      <c r="AC26" s="7">
        <f t="shared" si="8"/>
        <v>108.05556</v>
      </c>
      <c r="AD26" s="7">
        <f t="shared" si="9"/>
        <v>13.43</v>
      </c>
      <c r="AE26" s="7">
        <f t="shared" si="10"/>
        <v>121.48555999999999</v>
      </c>
    </row>
    <row r="27" spans="1:31" x14ac:dyDescent="0.25">
      <c r="A27" t="s">
        <v>5</v>
      </c>
      <c r="B27">
        <v>1</v>
      </c>
      <c r="C27" t="s">
        <v>2</v>
      </c>
      <c r="D27" s="1">
        <v>44805</v>
      </c>
      <c r="E27" s="2">
        <v>12</v>
      </c>
      <c r="F27" s="2">
        <v>0</v>
      </c>
      <c r="G27" s="2">
        <v>0.89</v>
      </c>
      <c r="H27" s="2">
        <v>0.04</v>
      </c>
      <c r="I27" s="2">
        <v>0.5</v>
      </c>
      <c r="J27" s="3">
        <v>0.22689999999999999</v>
      </c>
      <c r="K27" s="3">
        <v>0</v>
      </c>
      <c r="L27" s="3">
        <v>0.25548999999999999</v>
      </c>
      <c r="M27" s="3">
        <v>0.59218000000000004</v>
      </c>
      <c r="N27" s="3">
        <v>0.16805</v>
      </c>
      <c r="O27" s="3">
        <v>1.384E-2</v>
      </c>
      <c r="Q27" s="7">
        <f t="shared" si="0"/>
        <v>13.43</v>
      </c>
      <c r="R27" s="4">
        <f t="shared" si="1"/>
        <v>1.2564600000000001</v>
      </c>
      <c r="T27">
        <v>86</v>
      </c>
      <c r="V27" s="2">
        <f t="shared" si="2"/>
        <v>19.513400000000001</v>
      </c>
      <c r="W27" s="2">
        <f t="shared" si="3"/>
        <v>0</v>
      </c>
      <c r="X27" s="2">
        <f t="shared" si="4"/>
        <v>21.97214</v>
      </c>
      <c r="Y27" s="2">
        <f t="shared" si="5"/>
        <v>50.927480000000003</v>
      </c>
      <c r="Z27" s="2">
        <f t="shared" si="6"/>
        <v>14.452300000000001</v>
      </c>
      <c r="AA27" s="2">
        <f t="shared" si="7"/>
        <v>1.19024</v>
      </c>
      <c r="AB27" s="2">
        <v>0</v>
      </c>
      <c r="AC27" s="7">
        <f t="shared" si="8"/>
        <v>108.05556</v>
      </c>
      <c r="AD27" s="7">
        <f t="shared" si="9"/>
        <v>13.43</v>
      </c>
      <c r="AE27" s="7">
        <f t="shared" si="10"/>
        <v>121.48555999999999</v>
      </c>
    </row>
    <row r="28" spans="1:31" x14ac:dyDescent="0.25">
      <c r="A28" t="s">
        <v>5</v>
      </c>
      <c r="B28">
        <v>1</v>
      </c>
      <c r="C28" t="s">
        <v>2</v>
      </c>
      <c r="D28" s="1">
        <v>44835</v>
      </c>
      <c r="E28" s="2">
        <v>12</v>
      </c>
      <c r="F28" s="2">
        <v>0</v>
      </c>
      <c r="G28" s="2">
        <v>0.89</v>
      </c>
      <c r="H28" s="2">
        <v>0.04</v>
      </c>
      <c r="I28" s="2">
        <v>0.75</v>
      </c>
      <c r="J28" s="3">
        <v>0.22689999999999999</v>
      </c>
      <c r="K28" s="3">
        <v>0</v>
      </c>
      <c r="L28" s="3">
        <v>0.25548999999999999</v>
      </c>
      <c r="M28" s="3">
        <v>0.59218000000000004</v>
      </c>
      <c r="N28" s="3">
        <v>0.16805</v>
      </c>
      <c r="O28" s="3">
        <v>1.384E-2</v>
      </c>
      <c r="Q28" s="7">
        <f t="shared" si="0"/>
        <v>13.68</v>
      </c>
      <c r="R28" s="4">
        <f t="shared" si="1"/>
        <v>1.2564600000000001</v>
      </c>
      <c r="T28">
        <v>86</v>
      </c>
      <c r="V28" s="2">
        <f t="shared" si="2"/>
        <v>19.513400000000001</v>
      </c>
      <c r="W28" s="2">
        <f t="shared" si="3"/>
        <v>0</v>
      </c>
      <c r="X28" s="2">
        <f t="shared" si="4"/>
        <v>21.97214</v>
      </c>
      <c r="Y28" s="2">
        <f t="shared" si="5"/>
        <v>50.927480000000003</v>
      </c>
      <c r="Z28" s="2">
        <f t="shared" si="6"/>
        <v>14.452300000000001</v>
      </c>
      <c r="AA28" s="2">
        <f t="shared" si="7"/>
        <v>1.19024</v>
      </c>
      <c r="AB28" s="2">
        <v>0</v>
      </c>
      <c r="AC28" s="7">
        <f t="shared" si="8"/>
        <v>108.05556</v>
      </c>
      <c r="AD28" s="7">
        <f t="shared" si="9"/>
        <v>13.68</v>
      </c>
      <c r="AE28" s="7">
        <f t="shared" si="10"/>
        <v>121.73555999999999</v>
      </c>
    </row>
    <row r="29" spans="1:31" x14ac:dyDescent="0.25">
      <c r="A29" t="s">
        <v>5</v>
      </c>
      <c r="B29">
        <v>1</v>
      </c>
      <c r="C29" t="s">
        <v>2</v>
      </c>
      <c r="D29" s="1">
        <v>44866</v>
      </c>
      <c r="E29" s="2">
        <v>12</v>
      </c>
      <c r="F29" s="2">
        <v>0</v>
      </c>
      <c r="G29" s="2">
        <v>0.89</v>
      </c>
      <c r="H29" s="2">
        <v>0.04</v>
      </c>
      <c r="I29" s="2">
        <v>0.75</v>
      </c>
      <c r="J29" s="3">
        <v>0.22689999999999999</v>
      </c>
      <c r="K29" s="3">
        <v>0</v>
      </c>
      <c r="L29" s="3">
        <v>0.28179999999999999</v>
      </c>
      <c r="M29" s="3">
        <v>0.63678999999999997</v>
      </c>
      <c r="N29" s="3">
        <v>0.16805</v>
      </c>
      <c r="O29" s="3">
        <v>1.384E-2</v>
      </c>
      <c r="Q29" s="7">
        <f t="shared" si="0"/>
        <v>13.68</v>
      </c>
      <c r="R29" s="4">
        <f t="shared" si="1"/>
        <v>1.32738</v>
      </c>
      <c r="T29">
        <v>86</v>
      </c>
      <c r="V29" s="2">
        <f t="shared" si="2"/>
        <v>19.513400000000001</v>
      </c>
      <c r="W29" s="2">
        <f t="shared" si="3"/>
        <v>0</v>
      </c>
      <c r="X29" s="2">
        <f t="shared" si="4"/>
        <v>24.2348</v>
      </c>
      <c r="Y29" s="2">
        <f t="shared" si="5"/>
        <v>54.763939999999998</v>
      </c>
      <c r="Z29" s="2">
        <f t="shared" si="6"/>
        <v>14.452300000000001</v>
      </c>
      <c r="AA29" s="2">
        <f t="shared" si="7"/>
        <v>1.19024</v>
      </c>
      <c r="AB29" s="2">
        <v>0</v>
      </c>
      <c r="AC29" s="7">
        <f t="shared" si="8"/>
        <v>114.15468</v>
      </c>
      <c r="AD29" s="7">
        <f t="shared" si="9"/>
        <v>13.68</v>
      </c>
      <c r="AE29" s="7">
        <f t="shared" si="10"/>
        <v>127.83467999999999</v>
      </c>
    </row>
    <row r="30" spans="1:31" x14ac:dyDescent="0.25">
      <c r="A30" t="s">
        <v>5</v>
      </c>
      <c r="B30">
        <v>1</v>
      </c>
      <c r="C30" t="s">
        <v>2</v>
      </c>
      <c r="D30" s="1">
        <v>44896</v>
      </c>
      <c r="E30" s="2">
        <v>12</v>
      </c>
      <c r="F30" s="2">
        <v>0</v>
      </c>
      <c r="G30" s="2">
        <v>0.89</v>
      </c>
      <c r="H30" s="2">
        <v>0.04</v>
      </c>
      <c r="I30" s="2">
        <v>0.75</v>
      </c>
      <c r="J30" s="3">
        <v>0.22689999999999999</v>
      </c>
      <c r="K30" s="3">
        <v>0</v>
      </c>
      <c r="L30" s="3">
        <v>0.28179999999999999</v>
      </c>
      <c r="M30" s="3">
        <v>0.63678999999999997</v>
      </c>
      <c r="N30" s="3">
        <v>0.16805</v>
      </c>
      <c r="O30" s="3">
        <v>1.384E-2</v>
      </c>
      <c r="Q30" s="7">
        <f t="shared" si="0"/>
        <v>13.68</v>
      </c>
      <c r="R30" s="4">
        <f t="shared" si="1"/>
        <v>1.32738</v>
      </c>
      <c r="T30">
        <v>86</v>
      </c>
      <c r="V30" s="2">
        <f t="shared" si="2"/>
        <v>19.513400000000001</v>
      </c>
      <c r="W30" s="2">
        <f t="shared" si="3"/>
        <v>0</v>
      </c>
      <c r="X30" s="2">
        <f t="shared" si="4"/>
        <v>24.2348</v>
      </c>
      <c r="Y30" s="2">
        <f t="shared" si="5"/>
        <v>54.763939999999998</v>
      </c>
      <c r="Z30" s="2">
        <f t="shared" si="6"/>
        <v>14.452300000000001</v>
      </c>
      <c r="AA30" s="2">
        <f t="shared" si="7"/>
        <v>1.19024</v>
      </c>
      <c r="AB30" s="2">
        <v>0</v>
      </c>
      <c r="AC30" s="7">
        <f t="shared" si="8"/>
        <v>114.15468</v>
      </c>
      <c r="AD30" s="7">
        <f t="shared" si="9"/>
        <v>13.68</v>
      </c>
      <c r="AE30" s="7">
        <f t="shared" si="10"/>
        <v>127.83467999999999</v>
      </c>
    </row>
    <row r="31" spans="1:31" x14ac:dyDescent="0.25">
      <c r="A31" t="s">
        <v>5</v>
      </c>
      <c r="B31">
        <v>1</v>
      </c>
      <c r="C31" t="s">
        <v>2</v>
      </c>
      <c r="D31" s="1">
        <v>44927</v>
      </c>
      <c r="E31" s="2">
        <v>12</v>
      </c>
      <c r="F31" s="2">
        <v>0</v>
      </c>
      <c r="G31" s="2">
        <v>0.89</v>
      </c>
      <c r="H31" s="2">
        <v>0.04</v>
      </c>
      <c r="I31" s="2">
        <v>0.75</v>
      </c>
      <c r="J31" s="3">
        <v>0.22689999999999999</v>
      </c>
      <c r="K31" s="3">
        <v>0</v>
      </c>
      <c r="L31" s="3">
        <v>0.28179999999999999</v>
      </c>
      <c r="M31" s="3">
        <v>0.63678999999999997</v>
      </c>
      <c r="N31" s="3">
        <v>0.16805</v>
      </c>
      <c r="O31" s="3">
        <v>1.384E-2</v>
      </c>
      <c r="Q31" s="7">
        <f t="shared" si="0"/>
        <v>13.68</v>
      </c>
      <c r="R31" s="4">
        <f t="shared" si="1"/>
        <v>1.32738</v>
      </c>
      <c r="T31">
        <v>86</v>
      </c>
      <c r="V31" s="2">
        <f t="shared" si="2"/>
        <v>19.513400000000001</v>
      </c>
      <c r="W31" s="2">
        <f t="shared" si="3"/>
        <v>0</v>
      </c>
      <c r="X31" s="2">
        <f t="shared" si="4"/>
        <v>24.2348</v>
      </c>
      <c r="Y31" s="2">
        <f t="shared" si="5"/>
        <v>54.763939999999998</v>
      </c>
      <c r="Z31" s="2">
        <f t="shared" si="6"/>
        <v>14.452300000000001</v>
      </c>
      <c r="AA31" s="2">
        <f t="shared" si="7"/>
        <v>1.19024</v>
      </c>
      <c r="AB31" s="2">
        <v>0</v>
      </c>
      <c r="AC31" s="7">
        <f t="shared" si="8"/>
        <v>114.15468</v>
      </c>
      <c r="AD31" s="7">
        <f t="shared" si="9"/>
        <v>13.68</v>
      </c>
      <c r="AE31" s="7">
        <f t="shared" si="10"/>
        <v>127.83467999999999</v>
      </c>
    </row>
    <row r="32" spans="1:31" x14ac:dyDescent="0.25">
      <c r="A32" t="s">
        <v>5</v>
      </c>
      <c r="B32">
        <v>1</v>
      </c>
      <c r="C32" t="s">
        <v>2</v>
      </c>
      <c r="D32" s="1">
        <v>44958</v>
      </c>
      <c r="E32" s="2">
        <v>12</v>
      </c>
      <c r="F32" s="2">
        <v>0</v>
      </c>
      <c r="G32" s="2">
        <v>0.89</v>
      </c>
      <c r="H32" s="2">
        <v>0.04</v>
      </c>
      <c r="I32" s="2">
        <v>0.75</v>
      </c>
      <c r="J32" s="3">
        <v>0.22689999999999999</v>
      </c>
      <c r="K32" s="3">
        <v>0</v>
      </c>
      <c r="L32" s="3">
        <v>0.37112000000000001</v>
      </c>
      <c r="M32" s="3">
        <v>0.50378999999999996</v>
      </c>
      <c r="N32" s="3">
        <v>0.16805</v>
      </c>
      <c r="O32" s="3">
        <v>1.384E-2</v>
      </c>
      <c r="Q32" s="7">
        <f t="shared" si="0"/>
        <v>13.68</v>
      </c>
      <c r="R32" s="4">
        <f t="shared" si="1"/>
        <v>1.2837000000000001</v>
      </c>
      <c r="T32">
        <v>86</v>
      </c>
      <c r="V32" s="2">
        <f t="shared" si="2"/>
        <v>19.513400000000001</v>
      </c>
      <c r="W32" s="2">
        <f t="shared" si="3"/>
        <v>0</v>
      </c>
      <c r="X32" s="2">
        <f t="shared" si="4"/>
        <v>31.916319999999999</v>
      </c>
      <c r="Y32" s="2">
        <f t="shared" si="5"/>
        <v>43.325939999999996</v>
      </c>
      <c r="Z32" s="2">
        <f t="shared" si="6"/>
        <v>14.452300000000001</v>
      </c>
      <c r="AA32" s="2">
        <f t="shared" si="7"/>
        <v>1.19024</v>
      </c>
      <c r="AB32" s="2">
        <v>0</v>
      </c>
      <c r="AC32" s="7">
        <f t="shared" si="8"/>
        <v>110.39820000000002</v>
      </c>
      <c r="AD32" s="7">
        <f t="shared" si="9"/>
        <v>13.68</v>
      </c>
      <c r="AE32" s="7">
        <f t="shared" si="10"/>
        <v>124.07820000000001</v>
      </c>
    </row>
    <row r="33" spans="1:31" x14ac:dyDescent="0.25">
      <c r="A33" t="s">
        <v>5</v>
      </c>
      <c r="B33">
        <v>1</v>
      </c>
      <c r="C33" t="s">
        <v>2</v>
      </c>
      <c r="D33" s="1">
        <v>44986</v>
      </c>
      <c r="E33" s="2">
        <v>12</v>
      </c>
      <c r="F33" s="2">
        <v>0</v>
      </c>
      <c r="G33" s="2">
        <v>0.89</v>
      </c>
      <c r="H33" s="2">
        <v>0.04</v>
      </c>
      <c r="I33" s="2">
        <v>0.75</v>
      </c>
      <c r="J33" s="3">
        <v>0.22689999999999999</v>
      </c>
      <c r="K33" s="3">
        <v>0</v>
      </c>
      <c r="L33" s="3">
        <v>0.37112000000000001</v>
      </c>
      <c r="M33" s="3">
        <v>0.50378999999999996</v>
      </c>
      <c r="N33" s="3">
        <v>0.16805</v>
      </c>
      <c r="O33" s="3">
        <v>1.384E-2</v>
      </c>
      <c r="Q33" s="7">
        <f t="shared" si="0"/>
        <v>13.68</v>
      </c>
      <c r="R33" s="4">
        <f t="shared" si="1"/>
        <v>1.2837000000000001</v>
      </c>
      <c r="T33">
        <v>86</v>
      </c>
      <c r="V33" s="2">
        <f t="shared" si="2"/>
        <v>19.513400000000001</v>
      </c>
      <c r="W33" s="2">
        <f t="shared" si="3"/>
        <v>0</v>
      </c>
      <c r="X33" s="2">
        <f t="shared" si="4"/>
        <v>31.916319999999999</v>
      </c>
      <c r="Y33" s="2">
        <f t="shared" si="5"/>
        <v>43.325939999999996</v>
      </c>
      <c r="Z33" s="2">
        <f t="shared" si="6"/>
        <v>14.452300000000001</v>
      </c>
      <c r="AA33" s="2">
        <f t="shared" si="7"/>
        <v>1.19024</v>
      </c>
      <c r="AB33" s="2">
        <v>0</v>
      </c>
      <c r="AC33" s="7">
        <f t="shared" si="8"/>
        <v>110.39820000000002</v>
      </c>
      <c r="AD33" s="7">
        <f t="shared" si="9"/>
        <v>13.68</v>
      </c>
      <c r="AE33" s="7">
        <f t="shared" si="10"/>
        <v>124.07820000000001</v>
      </c>
    </row>
    <row r="34" spans="1:31" x14ac:dyDescent="0.25">
      <c r="A34" t="s">
        <v>5</v>
      </c>
      <c r="B34">
        <v>1</v>
      </c>
      <c r="C34" t="s">
        <v>2</v>
      </c>
      <c r="D34" s="1">
        <v>45017</v>
      </c>
      <c r="E34" s="2">
        <v>12</v>
      </c>
      <c r="F34" s="2">
        <v>0</v>
      </c>
      <c r="G34" s="2">
        <v>0.89</v>
      </c>
      <c r="H34" s="2">
        <v>0.04</v>
      </c>
      <c r="I34" s="2">
        <v>0.75</v>
      </c>
      <c r="J34" s="3">
        <v>0.22689999999999999</v>
      </c>
      <c r="K34" s="3">
        <v>0</v>
      </c>
      <c r="L34" s="3">
        <v>0.37112000000000001</v>
      </c>
      <c r="M34" s="3">
        <v>0.50378999999999996</v>
      </c>
      <c r="N34" s="3">
        <v>0.16805</v>
      </c>
      <c r="O34" s="3">
        <v>1.384E-2</v>
      </c>
      <c r="Q34" s="7">
        <f t="shared" si="0"/>
        <v>13.68</v>
      </c>
      <c r="R34" s="4">
        <f t="shared" si="1"/>
        <v>1.2837000000000001</v>
      </c>
      <c r="T34">
        <v>86</v>
      </c>
      <c r="V34" s="2">
        <f t="shared" si="2"/>
        <v>19.513400000000001</v>
      </c>
      <c r="W34" s="2">
        <f t="shared" si="3"/>
        <v>0</v>
      </c>
      <c r="X34" s="2">
        <f t="shared" si="4"/>
        <v>31.916319999999999</v>
      </c>
      <c r="Y34" s="2">
        <f t="shared" si="5"/>
        <v>43.325939999999996</v>
      </c>
      <c r="Z34" s="2">
        <f t="shared" si="6"/>
        <v>14.452300000000001</v>
      </c>
      <c r="AA34" s="2">
        <f t="shared" si="7"/>
        <v>1.19024</v>
      </c>
      <c r="AB34" s="2">
        <v>0</v>
      </c>
      <c r="AC34" s="7">
        <f t="shared" si="8"/>
        <v>110.39820000000002</v>
      </c>
      <c r="AD34" s="7">
        <f t="shared" si="9"/>
        <v>13.68</v>
      </c>
      <c r="AE34" s="7">
        <f t="shared" si="10"/>
        <v>124.07820000000001</v>
      </c>
    </row>
    <row r="35" spans="1:31" x14ac:dyDescent="0.25">
      <c r="A35" t="s">
        <v>5</v>
      </c>
      <c r="B35">
        <v>1</v>
      </c>
      <c r="C35" t="s">
        <v>2</v>
      </c>
      <c r="D35" s="1">
        <v>45047</v>
      </c>
      <c r="E35" s="2">
        <v>12</v>
      </c>
      <c r="F35" s="2">
        <v>0</v>
      </c>
      <c r="G35" s="2">
        <v>0.89</v>
      </c>
      <c r="H35" s="2">
        <v>0.04</v>
      </c>
      <c r="I35" s="2">
        <v>0.75</v>
      </c>
      <c r="J35" s="3">
        <v>0.22689999999999999</v>
      </c>
      <c r="K35" s="3">
        <v>0</v>
      </c>
      <c r="L35" s="3">
        <v>0.37112000000000001</v>
      </c>
      <c r="M35" s="3">
        <v>0.50378999999999996</v>
      </c>
      <c r="N35" s="3">
        <v>0.16805</v>
      </c>
      <c r="O35" s="3">
        <v>1.384E-2</v>
      </c>
      <c r="Q35" s="7">
        <f t="shared" si="0"/>
        <v>13.68</v>
      </c>
      <c r="R35" s="4">
        <f t="shared" si="1"/>
        <v>1.2837000000000001</v>
      </c>
      <c r="T35">
        <v>86</v>
      </c>
      <c r="V35" s="2">
        <f t="shared" si="2"/>
        <v>19.513400000000001</v>
      </c>
      <c r="W35" s="2">
        <f t="shared" si="3"/>
        <v>0</v>
      </c>
      <c r="X35" s="2">
        <f t="shared" si="4"/>
        <v>31.916319999999999</v>
      </c>
      <c r="Y35" s="2">
        <f t="shared" si="5"/>
        <v>43.325939999999996</v>
      </c>
      <c r="Z35" s="2">
        <f t="shared" si="6"/>
        <v>14.452300000000001</v>
      </c>
      <c r="AA35" s="2">
        <f t="shared" si="7"/>
        <v>1.19024</v>
      </c>
      <c r="AB35" s="2">
        <v>0</v>
      </c>
      <c r="AC35" s="7">
        <f t="shared" si="8"/>
        <v>110.39820000000002</v>
      </c>
      <c r="AD35" s="7">
        <f t="shared" si="9"/>
        <v>13.68</v>
      </c>
      <c r="AE35" s="7">
        <f t="shared" si="10"/>
        <v>124.07820000000001</v>
      </c>
    </row>
    <row r="36" spans="1:31" x14ac:dyDescent="0.25">
      <c r="A36" t="s">
        <v>5</v>
      </c>
      <c r="B36">
        <v>1</v>
      </c>
      <c r="C36" t="s">
        <v>2</v>
      </c>
      <c r="D36" s="1">
        <v>45078</v>
      </c>
      <c r="E36" s="2">
        <v>12</v>
      </c>
      <c r="F36" s="2">
        <v>0</v>
      </c>
      <c r="G36" s="2">
        <v>0.89</v>
      </c>
      <c r="H36" s="2">
        <v>0.04</v>
      </c>
      <c r="I36" s="2">
        <v>0.75</v>
      </c>
      <c r="J36" s="3">
        <v>0.22689999999999999</v>
      </c>
      <c r="K36" s="3">
        <v>0</v>
      </c>
      <c r="L36" s="3">
        <v>0.37112000000000001</v>
      </c>
      <c r="M36" s="3">
        <v>0.50378999999999996</v>
      </c>
      <c r="N36" s="3">
        <v>0.16805</v>
      </c>
      <c r="O36" s="3">
        <v>1.384E-2</v>
      </c>
      <c r="Q36" s="7">
        <f t="shared" si="0"/>
        <v>13.68</v>
      </c>
      <c r="R36" s="4">
        <f t="shared" si="1"/>
        <v>1.2837000000000001</v>
      </c>
      <c r="T36">
        <v>86</v>
      </c>
      <c r="V36" s="2">
        <f t="shared" si="2"/>
        <v>19.513400000000001</v>
      </c>
      <c r="W36" s="2">
        <f t="shared" si="3"/>
        <v>0</v>
      </c>
      <c r="X36" s="2">
        <f t="shared" si="4"/>
        <v>31.916319999999999</v>
      </c>
      <c r="Y36" s="2">
        <f t="shared" si="5"/>
        <v>43.325939999999996</v>
      </c>
      <c r="Z36" s="2">
        <f t="shared" si="6"/>
        <v>14.452300000000001</v>
      </c>
      <c r="AA36" s="2">
        <f t="shared" si="7"/>
        <v>1.19024</v>
      </c>
      <c r="AB36" s="2">
        <v>0</v>
      </c>
      <c r="AC36" s="7">
        <f t="shared" si="8"/>
        <v>110.39820000000002</v>
      </c>
      <c r="AD36" s="7">
        <f t="shared" si="9"/>
        <v>13.68</v>
      </c>
      <c r="AE36" s="7">
        <f t="shared" si="10"/>
        <v>124.07820000000001</v>
      </c>
    </row>
    <row r="37" spans="1:31" x14ac:dyDescent="0.25">
      <c r="A37" t="s">
        <v>5</v>
      </c>
      <c r="B37">
        <v>1</v>
      </c>
      <c r="C37" t="s">
        <v>2</v>
      </c>
      <c r="D37" s="1">
        <v>45108</v>
      </c>
      <c r="E37" s="2">
        <v>12</v>
      </c>
      <c r="F37" s="2">
        <v>0</v>
      </c>
      <c r="G37" s="2">
        <v>0.97</v>
      </c>
      <c r="H37" s="2">
        <v>0.04</v>
      </c>
      <c r="I37" s="2">
        <v>0.75</v>
      </c>
      <c r="J37" s="3">
        <v>0.22689999999999999</v>
      </c>
      <c r="K37" s="3">
        <v>0</v>
      </c>
      <c r="L37" s="3">
        <v>0.37112000000000001</v>
      </c>
      <c r="M37" s="3">
        <v>0.50378999999999996</v>
      </c>
      <c r="N37" s="3">
        <v>0.16805</v>
      </c>
      <c r="O37" s="3">
        <v>1.502E-2</v>
      </c>
      <c r="Q37" s="7">
        <f t="shared" si="0"/>
        <v>13.76</v>
      </c>
      <c r="R37" s="4">
        <f t="shared" si="1"/>
        <v>1.28488</v>
      </c>
      <c r="T37">
        <v>86</v>
      </c>
      <c r="V37" s="2">
        <f t="shared" si="2"/>
        <v>19.513400000000001</v>
      </c>
      <c r="W37" s="2">
        <f t="shared" si="3"/>
        <v>0</v>
      </c>
      <c r="X37" s="2">
        <f t="shared" si="4"/>
        <v>31.916319999999999</v>
      </c>
      <c r="Y37" s="2">
        <f t="shared" si="5"/>
        <v>43.325939999999996</v>
      </c>
      <c r="Z37" s="2">
        <f t="shared" si="6"/>
        <v>14.452300000000001</v>
      </c>
      <c r="AA37" s="2">
        <f t="shared" si="7"/>
        <v>1.29172</v>
      </c>
      <c r="AB37" s="2">
        <v>0</v>
      </c>
      <c r="AC37" s="7">
        <f t="shared" si="8"/>
        <v>110.49968000000001</v>
      </c>
      <c r="AD37" s="7">
        <f t="shared" si="9"/>
        <v>13.76</v>
      </c>
      <c r="AE37" s="7">
        <f t="shared" si="10"/>
        <v>124.25968000000002</v>
      </c>
    </row>
    <row r="38" spans="1:31" x14ac:dyDescent="0.25">
      <c r="A38" t="s">
        <v>5</v>
      </c>
      <c r="B38">
        <v>1</v>
      </c>
      <c r="C38" t="s">
        <v>2</v>
      </c>
      <c r="D38" s="1">
        <v>45139</v>
      </c>
      <c r="E38" s="2">
        <v>12</v>
      </c>
      <c r="F38" s="2">
        <v>0</v>
      </c>
      <c r="G38" s="2">
        <v>0.97</v>
      </c>
      <c r="H38" s="2">
        <v>0.04</v>
      </c>
      <c r="I38" s="2">
        <v>0.75</v>
      </c>
      <c r="J38" s="3">
        <v>0.22689999999999999</v>
      </c>
      <c r="K38" s="3">
        <v>0</v>
      </c>
      <c r="L38" s="3">
        <v>0.72131999999999996</v>
      </c>
      <c r="M38" s="3">
        <v>0.30348999999999998</v>
      </c>
      <c r="N38" s="3">
        <v>0.16805</v>
      </c>
      <c r="O38" s="3">
        <v>1.502E-2</v>
      </c>
      <c r="Q38" s="7">
        <f t="shared" si="0"/>
        <v>13.76</v>
      </c>
      <c r="R38" s="4">
        <f t="shared" si="1"/>
        <v>1.4347799999999999</v>
      </c>
      <c r="T38">
        <v>86</v>
      </c>
      <c r="V38" s="2">
        <f t="shared" si="2"/>
        <v>19.513400000000001</v>
      </c>
      <c r="W38" s="2">
        <f t="shared" si="3"/>
        <v>0</v>
      </c>
      <c r="X38" s="2">
        <f t="shared" si="4"/>
        <v>62.033519999999996</v>
      </c>
      <c r="Y38" s="2">
        <f t="shared" si="5"/>
        <v>26.10014</v>
      </c>
      <c r="Z38" s="2">
        <f t="shared" si="6"/>
        <v>14.452300000000001</v>
      </c>
      <c r="AA38" s="2">
        <f t="shared" si="7"/>
        <v>1.29172</v>
      </c>
      <c r="AB38" s="2">
        <v>0</v>
      </c>
      <c r="AC38" s="7">
        <f t="shared" si="8"/>
        <v>123.39107999999999</v>
      </c>
      <c r="AD38" s="7">
        <f t="shared" si="9"/>
        <v>13.76</v>
      </c>
      <c r="AE38" s="7">
        <f t="shared" si="10"/>
        <v>137.15107999999998</v>
      </c>
    </row>
    <row r="39" spans="1:31" x14ac:dyDescent="0.25">
      <c r="A39" t="s">
        <v>5</v>
      </c>
      <c r="B39">
        <v>1</v>
      </c>
      <c r="C39" t="s">
        <v>2</v>
      </c>
      <c r="D39" s="1">
        <v>45170</v>
      </c>
      <c r="E39" s="2">
        <v>12</v>
      </c>
      <c r="F39" s="2">
        <v>0</v>
      </c>
      <c r="G39" s="2">
        <v>0.97</v>
      </c>
      <c r="H39" s="2">
        <v>0.04</v>
      </c>
      <c r="I39" s="2">
        <v>0.75</v>
      </c>
      <c r="J39" s="3">
        <v>0.22689999999999999</v>
      </c>
      <c r="K39" s="3">
        <v>0</v>
      </c>
      <c r="L39" s="3">
        <v>0.72131999999999996</v>
      </c>
      <c r="M39" s="3">
        <v>0.30348999999999998</v>
      </c>
      <c r="N39" s="3">
        <v>0.16805</v>
      </c>
      <c r="O39" s="3">
        <v>1.502E-2</v>
      </c>
      <c r="Q39" s="7">
        <f t="shared" si="0"/>
        <v>13.76</v>
      </c>
      <c r="R39" s="4">
        <f t="shared" si="1"/>
        <v>1.4347799999999999</v>
      </c>
      <c r="T39">
        <v>86</v>
      </c>
      <c r="V39" s="2">
        <f t="shared" si="2"/>
        <v>19.513400000000001</v>
      </c>
      <c r="W39" s="2">
        <f t="shared" si="3"/>
        <v>0</v>
      </c>
      <c r="X39" s="2">
        <f t="shared" si="4"/>
        <v>62.033519999999996</v>
      </c>
      <c r="Y39" s="2">
        <f t="shared" si="5"/>
        <v>26.10014</v>
      </c>
      <c r="Z39" s="2">
        <f t="shared" si="6"/>
        <v>14.452300000000001</v>
      </c>
      <c r="AA39" s="2">
        <f t="shared" si="7"/>
        <v>1.29172</v>
      </c>
      <c r="AB39" s="2">
        <v>0</v>
      </c>
      <c r="AC39" s="7">
        <f t="shared" si="8"/>
        <v>123.39107999999999</v>
      </c>
      <c r="AD39" s="7">
        <f t="shared" si="9"/>
        <v>13.76</v>
      </c>
      <c r="AE39" s="7">
        <f t="shared" si="10"/>
        <v>137.15107999999998</v>
      </c>
    </row>
    <row r="40" spans="1:31" x14ac:dyDescent="0.25">
      <c r="A40" t="s">
        <v>5</v>
      </c>
      <c r="B40">
        <v>1</v>
      </c>
      <c r="C40" t="s">
        <v>2</v>
      </c>
      <c r="D40" s="1">
        <v>45200</v>
      </c>
      <c r="E40" s="8">
        <v>12</v>
      </c>
      <c r="F40" s="8">
        <v>0</v>
      </c>
      <c r="G40" s="8">
        <v>0.97</v>
      </c>
      <c r="H40" s="8">
        <v>0.04</v>
      </c>
      <c r="I40" s="8">
        <v>0.79</v>
      </c>
      <c r="J40" s="9">
        <v>0.22689999999999999</v>
      </c>
      <c r="K40" s="9">
        <v>0</v>
      </c>
      <c r="L40" s="9">
        <v>0.21460000000000001</v>
      </c>
      <c r="M40" s="9">
        <v>0.34458</v>
      </c>
      <c r="N40" s="9">
        <v>0.16805</v>
      </c>
      <c r="O40" s="9">
        <v>1.502E-2</v>
      </c>
      <c r="Q40" s="7">
        <f t="shared" si="0"/>
        <v>13.8</v>
      </c>
      <c r="R40" s="4">
        <f t="shared" si="1"/>
        <v>0.96915000000000007</v>
      </c>
      <c r="T40">
        <v>86</v>
      </c>
      <c r="V40" s="2">
        <f t="shared" si="2"/>
        <v>19.513400000000001</v>
      </c>
      <c r="W40" s="2">
        <f t="shared" si="3"/>
        <v>0</v>
      </c>
      <c r="X40" s="2">
        <f t="shared" si="4"/>
        <v>18.4556</v>
      </c>
      <c r="Y40" s="2">
        <f t="shared" si="5"/>
        <v>29.633880000000001</v>
      </c>
      <c r="Z40" s="2">
        <f t="shared" si="6"/>
        <v>14.452300000000001</v>
      </c>
      <c r="AA40" s="2">
        <f t="shared" si="7"/>
        <v>1.29172</v>
      </c>
      <c r="AB40" s="8">
        <v>0</v>
      </c>
      <c r="AC40" s="7">
        <f t="shared" si="8"/>
        <v>83.346900000000005</v>
      </c>
      <c r="AD40" s="7">
        <f t="shared" si="9"/>
        <v>13.8</v>
      </c>
      <c r="AE40" s="7">
        <f t="shared" si="10"/>
        <v>97.146900000000002</v>
      </c>
    </row>
    <row r="41" spans="1:31" x14ac:dyDescent="0.25">
      <c r="A41" t="s">
        <v>5</v>
      </c>
      <c r="B41">
        <v>1</v>
      </c>
      <c r="C41" t="s">
        <v>2</v>
      </c>
      <c r="D41" s="1">
        <v>45231</v>
      </c>
      <c r="E41" s="8">
        <v>12</v>
      </c>
      <c r="F41" s="8">
        <v>0</v>
      </c>
      <c r="G41" s="8">
        <v>0.97</v>
      </c>
      <c r="H41" s="8">
        <v>0.04</v>
      </c>
      <c r="I41" s="8">
        <v>0.79</v>
      </c>
      <c r="J41" s="9">
        <v>0.22689999999999999</v>
      </c>
      <c r="K41" s="9">
        <v>0</v>
      </c>
      <c r="L41" s="9">
        <v>0.21460000000000001</v>
      </c>
      <c r="M41" s="9">
        <v>0.34458</v>
      </c>
      <c r="N41" s="9">
        <v>0.16805</v>
      </c>
      <c r="O41" s="9">
        <v>1.502E-2</v>
      </c>
      <c r="Q41" s="7">
        <f t="shared" si="0"/>
        <v>13.8</v>
      </c>
      <c r="R41" s="4">
        <f t="shared" si="1"/>
        <v>0.96915000000000007</v>
      </c>
      <c r="T41">
        <v>86</v>
      </c>
      <c r="V41" s="2">
        <f t="shared" si="2"/>
        <v>19.513400000000001</v>
      </c>
      <c r="W41" s="2">
        <f t="shared" si="3"/>
        <v>0</v>
      </c>
      <c r="X41" s="2">
        <f t="shared" si="4"/>
        <v>18.4556</v>
      </c>
      <c r="Y41" s="2">
        <f t="shared" si="5"/>
        <v>29.633880000000001</v>
      </c>
      <c r="Z41" s="2">
        <f t="shared" si="6"/>
        <v>14.452300000000001</v>
      </c>
      <c r="AA41" s="2">
        <f t="shared" si="7"/>
        <v>1.29172</v>
      </c>
      <c r="AB41" s="8">
        <v>0</v>
      </c>
      <c r="AC41" s="7">
        <f t="shared" si="8"/>
        <v>83.346900000000005</v>
      </c>
      <c r="AD41" s="7">
        <f t="shared" si="9"/>
        <v>13.8</v>
      </c>
      <c r="AE41" s="7">
        <f t="shared" si="10"/>
        <v>97.146900000000002</v>
      </c>
    </row>
    <row r="42" spans="1:31" x14ac:dyDescent="0.25">
      <c r="A42" t="s">
        <v>5</v>
      </c>
      <c r="B42">
        <v>1</v>
      </c>
      <c r="C42" t="s">
        <v>2</v>
      </c>
      <c r="D42" s="1">
        <v>45261</v>
      </c>
      <c r="E42" s="8">
        <v>12</v>
      </c>
      <c r="F42" s="8">
        <v>0</v>
      </c>
      <c r="G42" s="8">
        <v>0.97</v>
      </c>
      <c r="H42" s="8">
        <v>0.04</v>
      </c>
      <c r="I42" s="8">
        <v>0.79</v>
      </c>
      <c r="J42" s="9">
        <v>0.22689999999999999</v>
      </c>
      <c r="K42" s="9">
        <v>0</v>
      </c>
      <c r="L42" s="9">
        <v>0.21460000000000001</v>
      </c>
      <c r="M42" s="9">
        <v>0.34458</v>
      </c>
      <c r="N42" s="9">
        <v>0.16805</v>
      </c>
      <c r="O42" s="9">
        <v>1.502E-2</v>
      </c>
      <c r="Q42" s="7">
        <f t="shared" si="0"/>
        <v>13.8</v>
      </c>
      <c r="R42" s="4">
        <f t="shared" si="1"/>
        <v>0.96915000000000007</v>
      </c>
      <c r="T42">
        <v>86</v>
      </c>
      <c r="V42" s="2">
        <f t="shared" si="2"/>
        <v>19.513400000000001</v>
      </c>
      <c r="W42" s="2">
        <f t="shared" si="3"/>
        <v>0</v>
      </c>
      <c r="X42" s="2">
        <f t="shared" si="4"/>
        <v>18.4556</v>
      </c>
      <c r="Y42" s="2">
        <f t="shared" si="5"/>
        <v>29.633880000000001</v>
      </c>
      <c r="Z42" s="2">
        <f t="shared" si="6"/>
        <v>14.452300000000001</v>
      </c>
      <c r="AA42" s="2">
        <f t="shared" si="7"/>
        <v>1.29172</v>
      </c>
      <c r="AB42" s="8">
        <v>0</v>
      </c>
      <c r="AC42" s="7">
        <f t="shared" si="8"/>
        <v>83.346900000000005</v>
      </c>
      <c r="AD42" s="7">
        <f t="shared" si="9"/>
        <v>13.8</v>
      </c>
      <c r="AE42" s="7">
        <f t="shared" si="10"/>
        <v>97.146900000000002</v>
      </c>
    </row>
    <row r="43" spans="1:31" x14ac:dyDescent="0.25">
      <c r="A43" t="s">
        <v>5</v>
      </c>
      <c r="B43">
        <v>1</v>
      </c>
      <c r="C43" t="s">
        <v>2</v>
      </c>
      <c r="D43" s="1">
        <v>45292</v>
      </c>
      <c r="E43" s="8">
        <v>12</v>
      </c>
      <c r="F43" s="8">
        <v>0</v>
      </c>
      <c r="G43" s="8">
        <v>0.97</v>
      </c>
      <c r="H43" s="8">
        <v>0.04</v>
      </c>
      <c r="I43" s="8">
        <v>0.79</v>
      </c>
      <c r="J43" s="9">
        <v>0.22689999999999999</v>
      </c>
      <c r="K43" s="9">
        <v>0</v>
      </c>
      <c r="L43" s="3">
        <v>0.17554</v>
      </c>
      <c r="M43" s="3">
        <v>0.39306999999999997</v>
      </c>
      <c r="N43" s="9">
        <v>0.16805</v>
      </c>
      <c r="O43" s="9">
        <v>1.502E-2</v>
      </c>
      <c r="Q43" s="7">
        <f t="shared" si="0"/>
        <v>13.8</v>
      </c>
      <c r="R43" s="4">
        <f t="shared" si="1"/>
        <v>0.97858000000000001</v>
      </c>
      <c r="T43">
        <v>86</v>
      </c>
      <c r="V43" s="2">
        <f t="shared" si="2"/>
        <v>19.513400000000001</v>
      </c>
      <c r="W43" s="2">
        <f t="shared" si="3"/>
        <v>0</v>
      </c>
      <c r="X43" s="2">
        <f t="shared" si="4"/>
        <v>15.096439999999999</v>
      </c>
      <c r="Y43" s="2">
        <f t="shared" si="5"/>
        <v>33.804020000000001</v>
      </c>
      <c r="Z43" s="2">
        <f t="shared" si="6"/>
        <v>14.452300000000001</v>
      </c>
      <c r="AA43" s="2">
        <f t="shared" si="7"/>
        <v>1.29172</v>
      </c>
      <c r="AB43" s="8">
        <v>0</v>
      </c>
      <c r="AC43" s="7">
        <f t="shared" si="8"/>
        <v>84.157880000000006</v>
      </c>
      <c r="AD43" s="7">
        <f t="shared" si="9"/>
        <v>13.8</v>
      </c>
      <c r="AE43" s="7">
        <f t="shared" si="10"/>
        <v>97.957880000000003</v>
      </c>
    </row>
    <row r="44" spans="1:31" x14ac:dyDescent="0.25">
      <c r="A44" t="s">
        <v>5</v>
      </c>
      <c r="B44">
        <v>1</v>
      </c>
      <c r="C44" t="s">
        <v>2</v>
      </c>
      <c r="D44" s="1">
        <v>45323</v>
      </c>
      <c r="E44" s="2">
        <v>12</v>
      </c>
      <c r="F44" s="2">
        <v>0</v>
      </c>
      <c r="G44" s="2">
        <v>0.97</v>
      </c>
      <c r="H44" s="2">
        <v>0.04</v>
      </c>
      <c r="I44" s="2">
        <v>0.79</v>
      </c>
      <c r="J44" s="9">
        <v>0.22689999999999999</v>
      </c>
      <c r="K44" s="3">
        <v>0</v>
      </c>
      <c r="L44" s="3">
        <v>0.17554</v>
      </c>
      <c r="M44" s="3">
        <v>0.39306999999999997</v>
      </c>
      <c r="N44" s="9">
        <v>0.16805</v>
      </c>
      <c r="O44" s="3">
        <v>1.502E-2</v>
      </c>
      <c r="Q44" s="7">
        <f t="shared" si="0"/>
        <v>13.8</v>
      </c>
      <c r="R44" s="4">
        <f t="shared" si="1"/>
        <v>0.97858000000000001</v>
      </c>
      <c r="T44">
        <v>86</v>
      </c>
      <c r="V44" s="2">
        <f t="shared" si="2"/>
        <v>19.513400000000001</v>
      </c>
      <c r="W44" s="2">
        <f t="shared" si="3"/>
        <v>0</v>
      </c>
      <c r="X44" s="2">
        <f t="shared" si="4"/>
        <v>15.096439999999999</v>
      </c>
      <c r="Y44" s="2">
        <f t="shared" si="5"/>
        <v>33.804020000000001</v>
      </c>
      <c r="Z44" s="2">
        <f t="shared" si="6"/>
        <v>14.452300000000001</v>
      </c>
      <c r="AA44" s="2">
        <f t="shared" si="7"/>
        <v>1.29172</v>
      </c>
      <c r="AB44" s="2">
        <v>0</v>
      </c>
      <c r="AC44" s="7">
        <f t="shared" si="8"/>
        <v>84.157880000000006</v>
      </c>
      <c r="AD44" s="7">
        <f t="shared" si="9"/>
        <v>13.8</v>
      </c>
      <c r="AE44" s="7">
        <f t="shared" si="10"/>
        <v>97.957880000000003</v>
      </c>
    </row>
    <row r="45" spans="1:31" x14ac:dyDescent="0.25">
      <c r="A45" t="s">
        <v>5</v>
      </c>
      <c r="B45">
        <v>1</v>
      </c>
      <c r="C45" t="s">
        <v>2</v>
      </c>
      <c r="D45" s="1">
        <v>45352</v>
      </c>
      <c r="E45" s="2">
        <v>12</v>
      </c>
      <c r="F45" s="2">
        <v>0</v>
      </c>
      <c r="G45" s="2">
        <v>0.97</v>
      </c>
      <c r="H45" s="2">
        <v>0.04</v>
      </c>
      <c r="I45" s="2">
        <v>0.79</v>
      </c>
      <c r="J45" s="3">
        <v>0.26133000000000001</v>
      </c>
      <c r="K45" s="3">
        <v>0</v>
      </c>
      <c r="L45" s="3">
        <v>0.17554</v>
      </c>
      <c r="M45" s="3">
        <v>0.39306999999999997</v>
      </c>
      <c r="N45" s="3">
        <v>0.16805</v>
      </c>
      <c r="O45" s="3">
        <v>1.502E-2</v>
      </c>
      <c r="Q45" s="7">
        <f t="shared" si="0"/>
        <v>13.8</v>
      </c>
      <c r="R45" s="4">
        <f t="shared" si="1"/>
        <v>1.01301</v>
      </c>
      <c r="T45">
        <v>86</v>
      </c>
      <c r="V45" s="2">
        <f t="shared" si="2"/>
        <v>22.47438</v>
      </c>
      <c r="W45" s="2">
        <f t="shared" si="3"/>
        <v>0</v>
      </c>
      <c r="X45" s="2">
        <f t="shared" si="4"/>
        <v>15.096439999999999</v>
      </c>
      <c r="Y45" s="2">
        <f t="shared" si="5"/>
        <v>33.804020000000001</v>
      </c>
      <c r="Z45" s="2">
        <f t="shared" si="6"/>
        <v>14.452300000000001</v>
      </c>
      <c r="AA45" s="2">
        <f t="shared" si="7"/>
        <v>1.29172</v>
      </c>
      <c r="AB45" s="2">
        <v>0</v>
      </c>
      <c r="AC45" s="7">
        <f t="shared" si="8"/>
        <v>87.118860000000012</v>
      </c>
      <c r="AD45" s="7">
        <f t="shared" si="9"/>
        <v>13.8</v>
      </c>
      <c r="AE45" s="7">
        <f t="shared" si="10"/>
        <v>100.91886000000001</v>
      </c>
    </row>
    <row r="46" spans="1:31" x14ac:dyDescent="0.25">
      <c r="A46" t="s">
        <v>5</v>
      </c>
      <c r="B46">
        <v>1</v>
      </c>
      <c r="C46" t="s">
        <v>2</v>
      </c>
      <c r="D46" s="1">
        <v>45383</v>
      </c>
      <c r="E46" s="2">
        <v>12</v>
      </c>
      <c r="F46" s="2">
        <v>0</v>
      </c>
      <c r="G46" s="2">
        <v>0.97</v>
      </c>
      <c r="H46" s="2">
        <v>0.04</v>
      </c>
      <c r="I46" s="2">
        <v>0.79</v>
      </c>
      <c r="J46" s="3">
        <v>0.26133000000000001</v>
      </c>
      <c r="K46" s="3">
        <v>0</v>
      </c>
      <c r="L46" s="3">
        <v>0.43264999999999998</v>
      </c>
      <c r="M46" s="3">
        <v>0.14063000000000001</v>
      </c>
      <c r="N46" s="3">
        <v>0.16805</v>
      </c>
      <c r="O46" s="3">
        <v>1.502E-2</v>
      </c>
      <c r="Q46" s="7">
        <f t="shared" ref="Q46" si="11">SUM(E46:I46)</f>
        <v>13.8</v>
      </c>
      <c r="R46" s="4">
        <f t="shared" ref="R46" si="12">SUM(J46:P46)</f>
        <v>1.0176800000000001</v>
      </c>
      <c r="T46">
        <v>86</v>
      </c>
      <c r="V46" s="2">
        <f t="shared" ref="V46" si="13">J46*T46</f>
        <v>22.47438</v>
      </c>
      <c r="W46" s="2">
        <f t="shared" ref="W46" si="14">K46*T46</f>
        <v>0</v>
      </c>
      <c r="X46" s="2">
        <f t="shared" ref="X46" si="15">L46*T46</f>
        <v>37.207899999999995</v>
      </c>
      <c r="Y46" s="2">
        <f t="shared" ref="Y46" si="16">M46*T46</f>
        <v>12.09418</v>
      </c>
      <c r="Z46" s="2">
        <f t="shared" ref="Z46" si="17">N46*T46</f>
        <v>14.452300000000001</v>
      </c>
      <c r="AA46" s="2">
        <f t="shared" ref="AA46" si="18">O46*T46</f>
        <v>1.29172</v>
      </c>
      <c r="AB46" s="2">
        <v>0</v>
      </c>
      <c r="AC46" s="7">
        <f t="shared" ref="AC46" si="19">SUM(V46:AB46)</f>
        <v>87.520479999999992</v>
      </c>
      <c r="AD46" s="7">
        <f t="shared" ref="AD46" si="20">Q46</f>
        <v>13.8</v>
      </c>
      <c r="AE46" s="7">
        <f t="shared" ref="AE46" si="21">SUM(AC46:AD46)</f>
        <v>101.32047999999999</v>
      </c>
    </row>
    <row r="47" spans="1:31" x14ac:dyDescent="0.25">
      <c r="A47" t="s">
        <v>5</v>
      </c>
      <c r="B47">
        <v>1</v>
      </c>
      <c r="C47" t="s">
        <v>2</v>
      </c>
      <c r="D47" s="1">
        <v>45413</v>
      </c>
      <c r="E47" s="2">
        <v>12</v>
      </c>
      <c r="F47" s="2">
        <v>0</v>
      </c>
      <c r="G47" s="2">
        <v>0.97</v>
      </c>
      <c r="H47" s="2">
        <v>0.04</v>
      </c>
      <c r="I47" s="2">
        <v>0.79</v>
      </c>
      <c r="J47" s="3">
        <v>0.26133000000000001</v>
      </c>
      <c r="K47" s="3">
        <v>0</v>
      </c>
      <c r="L47" s="3">
        <v>0.43264999999999998</v>
      </c>
      <c r="M47" s="3">
        <v>0.14063000000000001</v>
      </c>
      <c r="N47" s="3">
        <v>0.16805</v>
      </c>
      <c r="O47" s="3">
        <v>1.502E-2</v>
      </c>
      <c r="Q47" s="7">
        <f t="shared" ref="Q47" si="22">SUM(E47:I47)</f>
        <v>13.8</v>
      </c>
      <c r="R47" s="4">
        <f t="shared" ref="R47" si="23">SUM(J47:P47)</f>
        <v>1.0176800000000001</v>
      </c>
      <c r="T47">
        <v>86</v>
      </c>
      <c r="V47" s="2">
        <f t="shared" ref="V47" si="24">J47*T47</f>
        <v>22.47438</v>
      </c>
      <c r="W47" s="2">
        <f t="shared" ref="W47" si="25">K47*T47</f>
        <v>0</v>
      </c>
      <c r="X47" s="2">
        <f t="shared" ref="X47" si="26">L47*T47</f>
        <v>37.207899999999995</v>
      </c>
      <c r="Y47" s="2">
        <f t="shared" ref="Y47" si="27">M47*T47</f>
        <v>12.09418</v>
      </c>
      <c r="Z47" s="2">
        <f t="shared" ref="Z47" si="28">N47*T47</f>
        <v>14.452300000000001</v>
      </c>
      <c r="AA47" s="2">
        <f t="shared" ref="AA47" si="29">O47*T47</f>
        <v>1.29172</v>
      </c>
      <c r="AB47" s="2">
        <v>0</v>
      </c>
      <c r="AC47" s="7">
        <f t="shared" ref="AC47" si="30">SUM(V47:AB47)</f>
        <v>87.520479999999992</v>
      </c>
      <c r="AD47" s="7">
        <f t="shared" ref="AD47" si="31">Q47</f>
        <v>13.8</v>
      </c>
      <c r="AE47" s="7">
        <f t="shared" ref="AE47" si="32">SUM(AC47:AD47)</f>
        <v>101.32047999999999</v>
      </c>
    </row>
    <row r="48" spans="1:31" x14ac:dyDescent="0.25">
      <c r="A48" t="s">
        <v>5</v>
      </c>
      <c r="B48">
        <v>1</v>
      </c>
      <c r="C48" t="s">
        <v>2</v>
      </c>
      <c r="D48" s="1">
        <v>45444</v>
      </c>
      <c r="E48" s="2">
        <v>12</v>
      </c>
      <c r="F48" s="2">
        <v>0</v>
      </c>
      <c r="G48" s="2">
        <v>0.97</v>
      </c>
      <c r="H48" s="2">
        <v>0.3</v>
      </c>
      <c r="I48" s="2">
        <v>0.79</v>
      </c>
      <c r="J48" s="3">
        <v>0.26133000000000001</v>
      </c>
      <c r="K48" s="3">
        <v>0</v>
      </c>
      <c r="L48" s="3">
        <v>0.43264999999999998</v>
      </c>
      <c r="M48" s="3">
        <v>0.14063000000000001</v>
      </c>
      <c r="N48" s="3">
        <v>0.16805</v>
      </c>
      <c r="O48" s="3">
        <v>1.502E-2</v>
      </c>
      <c r="Q48" s="7">
        <f t="shared" si="0"/>
        <v>14.060000000000002</v>
      </c>
      <c r="R48" s="4">
        <f t="shared" si="1"/>
        <v>1.0176800000000001</v>
      </c>
      <c r="T48">
        <v>86</v>
      </c>
      <c r="V48" s="2">
        <f t="shared" si="2"/>
        <v>22.47438</v>
      </c>
      <c r="W48" s="2">
        <f t="shared" si="3"/>
        <v>0</v>
      </c>
      <c r="X48" s="2">
        <f t="shared" si="4"/>
        <v>37.207899999999995</v>
      </c>
      <c r="Y48" s="2">
        <f t="shared" si="5"/>
        <v>12.09418</v>
      </c>
      <c r="Z48" s="2">
        <f t="shared" si="6"/>
        <v>14.452300000000001</v>
      </c>
      <c r="AA48" s="2">
        <f t="shared" si="7"/>
        <v>1.29172</v>
      </c>
      <c r="AB48" s="2">
        <v>0</v>
      </c>
      <c r="AC48" s="7">
        <f t="shared" si="8"/>
        <v>87.520479999999992</v>
      </c>
      <c r="AD48" s="7">
        <f t="shared" si="9"/>
        <v>14.060000000000002</v>
      </c>
      <c r="AE48" s="7">
        <f t="shared" si="10"/>
        <v>101.58047999999999</v>
      </c>
    </row>
    <row r="49" spans="4:31" x14ac:dyDescent="0.25">
      <c r="D49" s="1"/>
      <c r="E49" s="8"/>
      <c r="F49" s="8"/>
      <c r="G49" s="8"/>
      <c r="H49" s="8"/>
      <c r="I49" s="8"/>
      <c r="J49" s="9"/>
      <c r="K49" s="9"/>
      <c r="L49" s="3"/>
      <c r="M49" s="3"/>
      <c r="N49" s="9"/>
      <c r="O49" s="9"/>
      <c r="Q49" s="7"/>
      <c r="R49" s="4"/>
      <c r="V49" s="2"/>
      <c r="W49" s="8"/>
      <c r="X49" s="2"/>
      <c r="Y49" s="2"/>
      <c r="Z49" s="8"/>
      <c r="AA49" s="8"/>
      <c r="AB49" s="8"/>
      <c r="AC49" s="7"/>
      <c r="AD49" s="7"/>
      <c r="AE49" s="7"/>
    </row>
    <row r="51" spans="4:31" x14ac:dyDescent="0.25">
      <c r="AE51" s="7"/>
    </row>
    <row r="57" spans="4:31" x14ac:dyDescent="0.25">
      <c r="W57" s="7"/>
    </row>
    <row r="59" spans="4:31" x14ac:dyDescent="0.25">
      <c r="V59" s="7"/>
      <c r="W59" s="7"/>
    </row>
    <row r="61" spans="4:31" x14ac:dyDescent="0.25">
      <c r="X61" s="7"/>
    </row>
    <row r="62" spans="4:31" x14ac:dyDescent="0.25">
      <c r="N62" s="7"/>
    </row>
    <row r="64" spans="4:31" x14ac:dyDescent="0.25">
      <c r="O64" s="7"/>
    </row>
  </sheetData>
  <pageMargins left="0.7" right="0.7" top="0.75" bottom="0.75" header="0.3" footer="0.3"/>
  <pageSetup paperSize="119" scale="38" fitToHeight="0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7CAF-6EFD-4886-B172-2E4DB4D41E82}">
  <sheetPr>
    <pageSetUpPr fitToPage="1"/>
  </sheetPr>
  <dimension ref="A1:W16"/>
  <sheetViews>
    <sheetView view="pageBreakPreview" zoomScale="60" zoomScaleNormal="80" workbookViewId="0">
      <selection activeCell="M72" sqref="M72"/>
    </sheetView>
  </sheetViews>
  <sheetFormatPr defaultRowHeight="15" x14ac:dyDescent="0.25"/>
  <cols>
    <col min="1" max="1" width="12.140625" bestFit="1" customWidth="1"/>
    <col min="2" max="2" width="10.140625" bestFit="1" customWidth="1"/>
    <col min="3" max="3" width="15" bestFit="1" customWidth="1"/>
    <col min="4" max="4" width="9" bestFit="1" customWidth="1"/>
    <col min="5" max="5" width="25.140625" bestFit="1" customWidth="1"/>
    <col min="6" max="6" width="15.5703125" bestFit="1" customWidth="1"/>
    <col min="7" max="7" width="15.140625" bestFit="1" customWidth="1"/>
    <col min="8" max="8" width="14.85546875" bestFit="1" customWidth="1"/>
    <col min="9" max="9" width="21.42578125" bestFit="1" customWidth="1"/>
    <col min="10" max="10" width="26.7109375" bestFit="1" customWidth="1"/>
    <col min="11" max="11" width="27.85546875" bestFit="1" customWidth="1"/>
    <col min="12" max="12" width="19.5703125" bestFit="1" customWidth="1"/>
    <col min="13" max="13" width="21.140625" bestFit="1" customWidth="1"/>
    <col min="14" max="14" width="23.85546875" bestFit="1" customWidth="1"/>
    <col min="15" max="15" width="23.28515625" bestFit="1" customWidth="1"/>
    <col min="16" max="16" width="21.42578125" bestFit="1" customWidth="1"/>
    <col min="17" max="17" width="16.5703125" bestFit="1" customWidth="1"/>
    <col min="18" max="18" width="26.7109375" bestFit="1" customWidth="1"/>
    <col min="19" max="19" width="27.85546875" bestFit="1" customWidth="1"/>
    <col min="20" max="20" width="19.5703125" bestFit="1" customWidth="1"/>
    <col min="21" max="21" width="20.5703125" bestFit="1" customWidth="1"/>
    <col min="22" max="22" width="15.28515625" bestFit="1" customWidth="1"/>
    <col min="23" max="23" width="9.5703125" bestFit="1" customWidth="1"/>
  </cols>
  <sheetData>
    <row r="1" spans="1:23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10</v>
      </c>
      <c r="G1" t="s">
        <v>11</v>
      </c>
      <c r="H1" t="s">
        <v>12</v>
      </c>
      <c r="I1" t="s">
        <v>14</v>
      </c>
      <c r="J1" t="s">
        <v>15</v>
      </c>
      <c r="K1" t="s">
        <v>16</v>
      </c>
      <c r="L1" t="s">
        <v>18</v>
      </c>
      <c r="M1" t="s">
        <v>21</v>
      </c>
      <c r="N1" t="s">
        <v>22</v>
      </c>
      <c r="O1" t="s">
        <v>23</v>
      </c>
      <c r="P1" t="s">
        <v>14</v>
      </c>
      <c r="Q1" t="s">
        <v>4</v>
      </c>
      <c r="R1" t="s">
        <v>15</v>
      </c>
      <c r="S1" t="s">
        <v>16</v>
      </c>
      <c r="T1" t="s">
        <v>18</v>
      </c>
      <c r="U1" t="s">
        <v>24</v>
      </c>
      <c r="V1" t="s">
        <v>25</v>
      </c>
      <c r="W1" t="s">
        <v>26</v>
      </c>
    </row>
    <row r="2" spans="1:23" x14ac:dyDescent="0.25">
      <c r="A2" t="s">
        <v>5</v>
      </c>
      <c r="B2">
        <v>2</v>
      </c>
      <c r="C2" t="s">
        <v>0</v>
      </c>
      <c r="D2" s="1">
        <v>45292</v>
      </c>
      <c r="E2" s="2">
        <v>12</v>
      </c>
      <c r="F2" s="2">
        <v>0.97</v>
      </c>
      <c r="G2" s="2">
        <v>0.04</v>
      </c>
      <c r="H2" s="2">
        <v>0.79</v>
      </c>
      <c r="I2" s="9">
        <v>0.33329999999999999</v>
      </c>
      <c r="J2" s="3">
        <v>0.10123</v>
      </c>
      <c r="K2" s="3">
        <v>0.33593000000000001</v>
      </c>
      <c r="L2" s="3">
        <v>1.502E-2</v>
      </c>
      <c r="M2" s="7">
        <f>SUM(E2:H2)</f>
        <v>13.8</v>
      </c>
      <c r="N2" s="4">
        <f>SUM(I2:L2)</f>
        <v>0.78547999999999996</v>
      </c>
      <c r="O2">
        <v>86</v>
      </c>
      <c r="P2" s="2">
        <f>I2*O2</f>
        <v>28.663799999999998</v>
      </c>
      <c r="Q2" s="2">
        <v>0</v>
      </c>
      <c r="R2" s="2">
        <f>J2*O2</f>
        <v>8.7057800000000007</v>
      </c>
      <c r="S2" s="2">
        <f>K2*O2</f>
        <v>28.889980000000001</v>
      </c>
      <c r="T2" s="2">
        <f>L2*O2</f>
        <v>1.29172</v>
      </c>
      <c r="U2" s="7">
        <f>SUM(P2:T2)</f>
        <v>67.551279999999991</v>
      </c>
      <c r="V2" s="7">
        <f>M2</f>
        <v>13.8</v>
      </c>
      <c r="W2" s="7">
        <f>SUM(U2:V2)</f>
        <v>81.351279999999988</v>
      </c>
    </row>
    <row r="3" spans="1:23" x14ac:dyDescent="0.25">
      <c r="A3" t="s">
        <v>5</v>
      </c>
      <c r="B3">
        <v>2</v>
      </c>
      <c r="C3" t="s">
        <v>27</v>
      </c>
      <c r="D3" s="1">
        <v>45323</v>
      </c>
      <c r="E3" s="2">
        <v>12</v>
      </c>
      <c r="F3" s="2">
        <v>0.97</v>
      </c>
      <c r="G3" s="2">
        <v>0.04</v>
      </c>
      <c r="H3" s="2">
        <v>0.79</v>
      </c>
      <c r="I3" s="3">
        <v>0.22689999999999999</v>
      </c>
      <c r="J3" s="3">
        <v>0.10123</v>
      </c>
      <c r="K3" s="3">
        <v>0.33593000000000001</v>
      </c>
      <c r="L3" s="3">
        <v>1.502E-2</v>
      </c>
      <c r="M3" s="7">
        <f t="shared" ref="M3:M6" si="0">SUM(E3:H3)</f>
        <v>13.8</v>
      </c>
      <c r="N3" s="4">
        <f t="shared" ref="N3:N6" si="1">SUM(I3:L3)</f>
        <v>0.67908000000000002</v>
      </c>
      <c r="O3">
        <v>86</v>
      </c>
      <c r="P3" s="2">
        <f t="shared" ref="P3:P6" si="2">I3*O3</f>
        <v>19.513400000000001</v>
      </c>
      <c r="Q3" s="2">
        <v>0</v>
      </c>
      <c r="R3" s="2">
        <f t="shared" ref="R3:R6" si="3">J3*O3</f>
        <v>8.7057800000000007</v>
      </c>
      <c r="S3" s="2">
        <f t="shared" ref="S3:S6" si="4">K3*O3</f>
        <v>28.889980000000001</v>
      </c>
      <c r="T3" s="2">
        <f t="shared" ref="T3:T6" si="5">L3*O3</f>
        <v>1.29172</v>
      </c>
      <c r="U3" s="7">
        <f t="shared" ref="U3:U6" si="6">SUM(P3:T3)</f>
        <v>58.400880000000001</v>
      </c>
      <c r="V3" s="7">
        <f t="shared" ref="V3:V6" si="7">M3</f>
        <v>13.8</v>
      </c>
      <c r="W3" s="7">
        <f>SUM(U3:V3)</f>
        <v>72.200879999999998</v>
      </c>
    </row>
    <row r="4" spans="1:23" x14ac:dyDescent="0.25">
      <c r="A4" t="s">
        <v>5</v>
      </c>
      <c r="B4">
        <v>2</v>
      </c>
      <c r="C4" t="s">
        <v>27</v>
      </c>
      <c r="D4" s="1">
        <v>45352</v>
      </c>
      <c r="E4" s="2">
        <v>12</v>
      </c>
      <c r="F4" s="2">
        <v>0.97</v>
      </c>
      <c r="G4" s="2">
        <v>0.04</v>
      </c>
      <c r="H4" s="2">
        <v>0.79</v>
      </c>
      <c r="I4" s="3">
        <v>0.22689999999999999</v>
      </c>
      <c r="J4" s="3">
        <v>0.26356000000000002</v>
      </c>
      <c r="K4" s="3">
        <v>0.11426</v>
      </c>
      <c r="L4" s="3">
        <v>1.502E-2</v>
      </c>
      <c r="M4" s="7">
        <f t="shared" si="0"/>
        <v>13.8</v>
      </c>
      <c r="N4" s="4">
        <f t="shared" si="1"/>
        <v>0.61974000000000007</v>
      </c>
      <c r="O4">
        <v>86</v>
      </c>
      <c r="P4" s="2">
        <f t="shared" si="2"/>
        <v>19.513400000000001</v>
      </c>
      <c r="Q4" s="2">
        <v>0</v>
      </c>
      <c r="R4" s="2">
        <f t="shared" si="3"/>
        <v>22.666160000000001</v>
      </c>
      <c r="S4" s="2">
        <f t="shared" si="4"/>
        <v>9.8263599999999993</v>
      </c>
      <c r="T4" s="2">
        <f t="shared" si="5"/>
        <v>1.29172</v>
      </c>
      <c r="U4" s="7">
        <f t="shared" si="6"/>
        <v>53.297640000000001</v>
      </c>
      <c r="V4" s="7">
        <f t="shared" si="7"/>
        <v>13.8</v>
      </c>
      <c r="W4" s="7">
        <f>SUM(U4:V4)</f>
        <v>67.097639999999998</v>
      </c>
    </row>
    <row r="5" spans="1:23" x14ac:dyDescent="0.25">
      <c r="A5" t="s">
        <v>5</v>
      </c>
      <c r="B5">
        <v>2</v>
      </c>
      <c r="C5" t="s">
        <v>27</v>
      </c>
      <c r="D5" s="1">
        <v>45383</v>
      </c>
      <c r="E5" s="2">
        <v>12</v>
      </c>
      <c r="F5" s="2">
        <v>0.97</v>
      </c>
      <c r="G5" s="2">
        <v>0.04</v>
      </c>
      <c r="H5" s="2">
        <v>0.79</v>
      </c>
      <c r="I5" s="3">
        <v>0.22689999999999999</v>
      </c>
      <c r="J5" s="3">
        <v>0.26356000000000002</v>
      </c>
      <c r="K5" s="3">
        <v>0.11426</v>
      </c>
      <c r="L5" s="3">
        <v>1.502E-2</v>
      </c>
      <c r="M5" s="7">
        <f t="shared" si="0"/>
        <v>13.8</v>
      </c>
      <c r="N5" s="4">
        <f t="shared" si="1"/>
        <v>0.61974000000000007</v>
      </c>
      <c r="O5">
        <v>86</v>
      </c>
      <c r="P5" s="2">
        <f t="shared" si="2"/>
        <v>19.513400000000001</v>
      </c>
      <c r="Q5" s="2">
        <v>0</v>
      </c>
      <c r="R5" s="2">
        <f t="shared" si="3"/>
        <v>22.666160000000001</v>
      </c>
      <c r="S5" s="2">
        <f t="shared" si="4"/>
        <v>9.8263599999999993</v>
      </c>
      <c r="T5" s="2">
        <f t="shared" si="5"/>
        <v>1.29172</v>
      </c>
      <c r="U5" s="7">
        <f t="shared" si="6"/>
        <v>53.297640000000001</v>
      </c>
      <c r="V5" s="7">
        <f t="shared" si="7"/>
        <v>13.8</v>
      </c>
      <c r="W5" s="7">
        <f t="shared" ref="W5:W6" si="8">SUM(U5:V5)</f>
        <v>67.097639999999998</v>
      </c>
    </row>
    <row r="6" spans="1:23" x14ac:dyDescent="0.25">
      <c r="A6" t="s">
        <v>5</v>
      </c>
      <c r="B6">
        <v>2</v>
      </c>
      <c r="C6" t="s">
        <v>27</v>
      </c>
      <c r="D6" s="1">
        <v>45413</v>
      </c>
      <c r="E6" s="2">
        <v>12</v>
      </c>
      <c r="F6" s="2">
        <v>0.97</v>
      </c>
      <c r="G6" s="2">
        <v>0.04</v>
      </c>
      <c r="H6" s="2">
        <v>0.79</v>
      </c>
      <c r="I6" s="3">
        <v>0.22689999999999999</v>
      </c>
      <c r="J6" s="3">
        <v>0.26356000000000002</v>
      </c>
      <c r="K6" s="3">
        <v>0.11426</v>
      </c>
      <c r="L6" s="3">
        <v>1.502E-2</v>
      </c>
      <c r="M6" s="7">
        <f t="shared" si="0"/>
        <v>13.8</v>
      </c>
      <c r="N6" s="4">
        <f t="shared" si="1"/>
        <v>0.61974000000000007</v>
      </c>
      <c r="O6">
        <v>86</v>
      </c>
      <c r="P6" s="2">
        <f t="shared" si="2"/>
        <v>19.513400000000001</v>
      </c>
      <c r="Q6" s="2">
        <v>0</v>
      </c>
      <c r="R6" s="2">
        <f t="shared" si="3"/>
        <v>22.666160000000001</v>
      </c>
      <c r="S6" s="2">
        <f t="shared" si="4"/>
        <v>9.8263599999999993</v>
      </c>
      <c r="T6" s="2">
        <f t="shared" si="5"/>
        <v>1.29172</v>
      </c>
      <c r="U6" s="7">
        <f t="shared" si="6"/>
        <v>53.297640000000001</v>
      </c>
      <c r="V6" s="7">
        <f t="shared" si="7"/>
        <v>13.8</v>
      </c>
      <c r="W6" s="7">
        <f t="shared" si="8"/>
        <v>67.097639999999998</v>
      </c>
    </row>
    <row r="7" spans="1:23" x14ac:dyDescent="0.25">
      <c r="A7" t="s">
        <v>5</v>
      </c>
      <c r="B7">
        <v>2</v>
      </c>
      <c r="C7" t="s">
        <v>27</v>
      </c>
      <c r="D7" s="1">
        <v>45444</v>
      </c>
      <c r="E7" s="2">
        <v>12</v>
      </c>
      <c r="F7" s="2">
        <v>0.97</v>
      </c>
      <c r="G7" s="2">
        <v>0.3</v>
      </c>
      <c r="H7" s="2">
        <v>0.79</v>
      </c>
      <c r="I7" s="3">
        <v>0.22689999999999999</v>
      </c>
      <c r="J7" s="3">
        <v>0.26356000000000002</v>
      </c>
      <c r="K7" s="3">
        <v>0.11426</v>
      </c>
      <c r="L7" s="3">
        <v>1.502E-2</v>
      </c>
      <c r="M7" s="7">
        <f t="shared" ref="M7" si="9">SUM(E7:H7)</f>
        <v>14.060000000000002</v>
      </c>
      <c r="N7" s="4">
        <f t="shared" ref="N7" si="10">SUM(I7:L7)</f>
        <v>0.61974000000000007</v>
      </c>
      <c r="O7">
        <v>86</v>
      </c>
      <c r="P7" s="2">
        <f t="shared" ref="P7" si="11">I7*O7</f>
        <v>19.513400000000001</v>
      </c>
      <c r="Q7" s="2">
        <v>0</v>
      </c>
      <c r="R7" s="2">
        <f t="shared" ref="R7" si="12">J7*O7</f>
        <v>22.666160000000001</v>
      </c>
      <c r="S7" s="2">
        <f t="shared" ref="S7" si="13">K7*O7</f>
        <v>9.8263599999999993</v>
      </c>
      <c r="T7" s="2">
        <f t="shared" ref="T7" si="14">L7*O7</f>
        <v>1.29172</v>
      </c>
      <c r="U7" s="7">
        <f t="shared" ref="U7" si="15">SUM(P7:T7)</f>
        <v>53.297640000000001</v>
      </c>
      <c r="V7" s="7">
        <f t="shared" ref="V7" si="16">M7</f>
        <v>14.060000000000002</v>
      </c>
      <c r="W7" s="7">
        <f t="shared" ref="W7" si="17">SUM(U7:V7)</f>
        <v>67.357640000000004</v>
      </c>
    </row>
    <row r="16" spans="1:23" x14ac:dyDescent="0.25">
      <c r="N16" s="7"/>
    </row>
  </sheetData>
  <pageMargins left="0.7" right="0.7" top="0.75" bottom="0.75" header="0.3" footer="0.3"/>
  <pageSetup paperSize="119" scale="45" fitToHeight="0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3997-EAA5-4132-8FFB-13FB335D965A}">
  <sheetPr>
    <pageSetUpPr fitToPage="1"/>
  </sheetPr>
  <dimension ref="A1:W16"/>
  <sheetViews>
    <sheetView view="pageBreakPreview" zoomScale="60" zoomScaleNormal="80" workbookViewId="0">
      <selection activeCell="M72" sqref="M72"/>
    </sheetView>
  </sheetViews>
  <sheetFormatPr defaultRowHeight="15" x14ac:dyDescent="0.25"/>
  <cols>
    <col min="1" max="1" width="12.140625" bestFit="1" customWidth="1"/>
    <col min="2" max="2" width="10.140625" bestFit="1" customWidth="1"/>
    <col min="3" max="3" width="15" bestFit="1" customWidth="1"/>
    <col min="4" max="4" width="9" bestFit="1" customWidth="1"/>
    <col min="5" max="5" width="25.140625" bestFit="1" customWidth="1"/>
    <col min="6" max="6" width="15.5703125" bestFit="1" customWidth="1"/>
    <col min="7" max="7" width="15.140625" bestFit="1" customWidth="1"/>
    <col min="8" max="8" width="14.85546875" bestFit="1" customWidth="1"/>
    <col min="9" max="9" width="21.42578125" bestFit="1" customWidth="1"/>
    <col min="10" max="10" width="26.7109375" bestFit="1" customWidth="1"/>
    <col min="11" max="11" width="27.85546875" bestFit="1" customWidth="1"/>
    <col min="12" max="12" width="19.5703125" bestFit="1" customWidth="1"/>
    <col min="13" max="13" width="21.140625" bestFit="1" customWidth="1"/>
    <col min="14" max="14" width="23.85546875" bestFit="1" customWidth="1"/>
    <col min="15" max="15" width="23.28515625" bestFit="1" customWidth="1"/>
    <col min="16" max="16" width="21.42578125" bestFit="1" customWidth="1"/>
    <col min="17" max="17" width="16.5703125" bestFit="1" customWidth="1"/>
    <col min="18" max="18" width="26.7109375" bestFit="1" customWidth="1"/>
    <col min="19" max="19" width="27.85546875" bestFit="1" customWidth="1"/>
    <col min="20" max="20" width="19.5703125" bestFit="1" customWidth="1"/>
    <col min="21" max="21" width="20.5703125" bestFit="1" customWidth="1"/>
    <col min="22" max="22" width="15.28515625" bestFit="1" customWidth="1"/>
    <col min="23" max="23" width="9.5703125" bestFit="1" customWidth="1"/>
  </cols>
  <sheetData>
    <row r="1" spans="1:23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10</v>
      </c>
      <c r="G1" t="s">
        <v>11</v>
      </c>
      <c r="H1" t="s">
        <v>12</v>
      </c>
      <c r="I1" t="s">
        <v>14</v>
      </c>
      <c r="J1" t="s">
        <v>15</v>
      </c>
      <c r="K1" t="s">
        <v>16</v>
      </c>
      <c r="L1" t="s">
        <v>18</v>
      </c>
      <c r="M1" t="s">
        <v>21</v>
      </c>
      <c r="N1" t="s">
        <v>22</v>
      </c>
      <c r="O1" t="s">
        <v>23</v>
      </c>
      <c r="P1" t="s">
        <v>14</v>
      </c>
      <c r="Q1" t="s">
        <v>4</v>
      </c>
      <c r="R1" t="s">
        <v>15</v>
      </c>
      <c r="S1" t="s">
        <v>16</v>
      </c>
      <c r="T1" t="s">
        <v>18</v>
      </c>
      <c r="U1" t="s">
        <v>24</v>
      </c>
      <c r="V1" t="s">
        <v>25</v>
      </c>
      <c r="W1" t="s">
        <v>26</v>
      </c>
    </row>
    <row r="2" spans="1:23" x14ac:dyDescent="0.25">
      <c r="A2" t="s">
        <v>5</v>
      </c>
      <c r="B2">
        <v>3</v>
      </c>
      <c r="C2" t="s">
        <v>0</v>
      </c>
      <c r="D2" s="1">
        <v>45292</v>
      </c>
      <c r="E2" s="2">
        <v>12</v>
      </c>
      <c r="F2" s="2">
        <v>0.97</v>
      </c>
      <c r="G2" s="2">
        <v>0.04</v>
      </c>
      <c r="H2" s="2">
        <v>0.79</v>
      </c>
      <c r="I2" s="3">
        <v>0.12327</v>
      </c>
      <c r="J2" s="3">
        <v>0.10123</v>
      </c>
      <c r="K2" s="3">
        <v>0.33593000000000001</v>
      </c>
      <c r="L2" s="3">
        <v>1.502E-2</v>
      </c>
      <c r="M2" s="7">
        <f>SUM(E2:H2)</f>
        <v>13.8</v>
      </c>
      <c r="N2" s="4">
        <f>SUM(I2:L2)</f>
        <v>0.57545000000000002</v>
      </c>
      <c r="O2">
        <v>86</v>
      </c>
      <c r="P2" s="2">
        <f>I2*O2</f>
        <v>10.60122</v>
      </c>
      <c r="Q2" s="2">
        <v>0</v>
      </c>
      <c r="R2" s="2">
        <f>J2*O2</f>
        <v>8.7057800000000007</v>
      </c>
      <c r="S2" s="2">
        <f>K2*O2</f>
        <v>28.889980000000001</v>
      </c>
      <c r="T2" s="2">
        <f>L2*O2</f>
        <v>1.29172</v>
      </c>
      <c r="U2" s="7">
        <f>SUM(P2:T2)</f>
        <v>49.488700000000001</v>
      </c>
      <c r="V2" s="7">
        <f>M2</f>
        <v>13.8</v>
      </c>
      <c r="W2" s="7">
        <f>SUM(U2:V2)</f>
        <v>63.288700000000006</v>
      </c>
    </row>
    <row r="3" spans="1:23" x14ac:dyDescent="0.25">
      <c r="A3" t="s">
        <v>5</v>
      </c>
      <c r="B3">
        <v>3</v>
      </c>
      <c r="C3" t="s">
        <v>27</v>
      </c>
      <c r="D3" s="1">
        <v>45323</v>
      </c>
      <c r="E3" s="2">
        <v>12</v>
      </c>
      <c r="F3" s="2">
        <v>0.97</v>
      </c>
      <c r="G3" s="2">
        <v>0.04</v>
      </c>
      <c r="H3" s="2">
        <v>0.79</v>
      </c>
      <c r="I3" s="3">
        <v>0.22689999999999999</v>
      </c>
      <c r="J3" s="3">
        <v>0.10123</v>
      </c>
      <c r="K3" s="3">
        <v>0.33593000000000001</v>
      </c>
      <c r="L3" s="3">
        <v>1.502E-2</v>
      </c>
      <c r="M3" s="7">
        <f t="shared" ref="M3:M6" si="0">SUM(E3:H3)</f>
        <v>13.8</v>
      </c>
      <c r="N3" s="4">
        <f t="shared" ref="N3:N6" si="1">SUM(I3:L3)</f>
        <v>0.67908000000000002</v>
      </c>
      <c r="O3">
        <v>86</v>
      </c>
      <c r="P3" s="2">
        <f t="shared" ref="P3:P6" si="2">I3*O3</f>
        <v>19.513400000000001</v>
      </c>
      <c r="Q3" s="2">
        <v>0</v>
      </c>
      <c r="R3" s="2">
        <f>J3*O3</f>
        <v>8.7057800000000007</v>
      </c>
      <c r="S3" s="2">
        <f>K3*O3</f>
        <v>28.889980000000001</v>
      </c>
      <c r="T3" s="2">
        <f t="shared" ref="T3:T6" si="3">L3*O3</f>
        <v>1.29172</v>
      </c>
      <c r="U3" s="7">
        <f t="shared" ref="U3:U6" si="4">SUM(P3:T3)</f>
        <v>58.400880000000001</v>
      </c>
      <c r="V3" s="7">
        <f t="shared" ref="V3:V6" si="5">M3</f>
        <v>13.8</v>
      </c>
      <c r="W3" s="7">
        <f>SUM(U3:V3)</f>
        <v>72.200879999999998</v>
      </c>
    </row>
    <row r="4" spans="1:23" x14ac:dyDescent="0.25">
      <c r="A4" t="s">
        <v>5</v>
      </c>
      <c r="B4">
        <v>3</v>
      </c>
      <c r="C4" t="s">
        <v>27</v>
      </c>
      <c r="D4" s="1">
        <v>45352</v>
      </c>
      <c r="E4" s="2">
        <v>12</v>
      </c>
      <c r="F4" s="2">
        <v>0.97</v>
      </c>
      <c r="G4" s="2">
        <v>0.04</v>
      </c>
      <c r="H4" s="2">
        <v>0.79</v>
      </c>
      <c r="I4" s="3">
        <v>0.22689999999999999</v>
      </c>
      <c r="J4" s="3">
        <v>0.26356000000000002</v>
      </c>
      <c r="K4" s="3">
        <v>0.11426</v>
      </c>
      <c r="L4" s="3">
        <v>1.502E-2</v>
      </c>
      <c r="M4" s="7">
        <f t="shared" si="0"/>
        <v>13.8</v>
      </c>
      <c r="N4" s="4">
        <f t="shared" si="1"/>
        <v>0.61974000000000007</v>
      </c>
      <c r="O4">
        <v>86</v>
      </c>
      <c r="P4" s="2">
        <f t="shared" si="2"/>
        <v>19.513400000000001</v>
      </c>
      <c r="Q4" s="2">
        <v>0</v>
      </c>
      <c r="R4" s="2">
        <f>J4*O4</f>
        <v>22.666160000000001</v>
      </c>
      <c r="S4" s="2">
        <f>K4*O4</f>
        <v>9.8263599999999993</v>
      </c>
      <c r="T4" s="2">
        <f t="shared" si="3"/>
        <v>1.29172</v>
      </c>
      <c r="U4" s="7">
        <f t="shared" si="4"/>
        <v>53.297640000000001</v>
      </c>
      <c r="V4" s="7">
        <f t="shared" si="5"/>
        <v>13.8</v>
      </c>
      <c r="W4" s="7">
        <f>SUM(U4:V4)</f>
        <v>67.097639999999998</v>
      </c>
    </row>
    <row r="5" spans="1:23" x14ac:dyDescent="0.25">
      <c r="A5" t="s">
        <v>5</v>
      </c>
      <c r="B5">
        <v>3</v>
      </c>
      <c r="C5" t="s">
        <v>27</v>
      </c>
      <c r="D5" s="1">
        <v>45383</v>
      </c>
      <c r="E5" s="2">
        <v>12</v>
      </c>
      <c r="F5" s="2">
        <v>0.97</v>
      </c>
      <c r="G5" s="2">
        <v>0.04</v>
      </c>
      <c r="H5" s="2">
        <v>0.79</v>
      </c>
      <c r="I5" s="3">
        <v>0.22689999999999999</v>
      </c>
      <c r="J5" s="3">
        <v>0.26356000000000002</v>
      </c>
      <c r="K5" s="3">
        <v>0.11426</v>
      </c>
      <c r="L5" s="3">
        <v>1.502E-2</v>
      </c>
      <c r="M5" s="7">
        <f t="shared" si="0"/>
        <v>13.8</v>
      </c>
      <c r="N5" s="4">
        <f t="shared" si="1"/>
        <v>0.61974000000000007</v>
      </c>
      <c r="O5">
        <v>86</v>
      </c>
      <c r="P5" s="2">
        <f t="shared" si="2"/>
        <v>19.513400000000001</v>
      </c>
      <c r="Q5" s="2">
        <v>0</v>
      </c>
      <c r="R5" s="2">
        <f t="shared" ref="R5:R6" si="6">J5*O5</f>
        <v>22.666160000000001</v>
      </c>
      <c r="S5" s="2">
        <f t="shared" ref="S5:S6" si="7">K5*O5</f>
        <v>9.8263599999999993</v>
      </c>
      <c r="T5" s="2">
        <f t="shared" si="3"/>
        <v>1.29172</v>
      </c>
      <c r="U5" s="7">
        <f t="shared" si="4"/>
        <v>53.297640000000001</v>
      </c>
      <c r="V5" s="7">
        <f t="shared" si="5"/>
        <v>13.8</v>
      </c>
      <c r="W5" s="7">
        <f t="shared" ref="W5:W6" si="8">SUM(U5:V5)</f>
        <v>67.097639999999998</v>
      </c>
    </row>
    <row r="6" spans="1:23" x14ac:dyDescent="0.25">
      <c r="A6" t="s">
        <v>5</v>
      </c>
      <c r="B6">
        <v>3</v>
      </c>
      <c r="C6" t="s">
        <v>27</v>
      </c>
      <c r="D6" s="1">
        <v>45413</v>
      </c>
      <c r="E6" s="2">
        <v>12</v>
      </c>
      <c r="F6" s="2">
        <v>0.97</v>
      </c>
      <c r="G6" s="2">
        <v>0.04</v>
      </c>
      <c r="H6" s="2">
        <v>0.79</v>
      </c>
      <c r="I6" s="3">
        <v>0.22689999999999999</v>
      </c>
      <c r="J6" s="3">
        <v>0.26356000000000002</v>
      </c>
      <c r="K6" s="3">
        <v>0.11426</v>
      </c>
      <c r="L6" s="3">
        <v>1.502E-2</v>
      </c>
      <c r="M6" s="7">
        <f t="shared" si="0"/>
        <v>13.8</v>
      </c>
      <c r="N6" s="4">
        <f t="shared" si="1"/>
        <v>0.61974000000000007</v>
      </c>
      <c r="O6">
        <v>86</v>
      </c>
      <c r="P6" s="2">
        <f t="shared" si="2"/>
        <v>19.513400000000001</v>
      </c>
      <c r="Q6" s="2">
        <v>0</v>
      </c>
      <c r="R6" s="2">
        <f t="shared" si="6"/>
        <v>22.666160000000001</v>
      </c>
      <c r="S6" s="2">
        <f t="shared" si="7"/>
        <v>9.8263599999999993</v>
      </c>
      <c r="T6" s="2">
        <f t="shared" si="3"/>
        <v>1.29172</v>
      </c>
      <c r="U6" s="7">
        <f t="shared" si="4"/>
        <v>53.297640000000001</v>
      </c>
      <c r="V6" s="7">
        <f t="shared" si="5"/>
        <v>13.8</v>
      </c>
      <c r="W6" s="7">
        <f t="shared" si="8"/>
        <v>67.097639999999998</v>
      </c>
    </row>
    <row r="7" spans="1:23" x14ac:dyDescent="0.25">
      <c r="A7" t="s">
        <v>5</v>
      </c>
      <c r="B7">
        <v>3</v>
      </c>
      <c r="C7" t="s">
        <v>27</v>
      </c>
      <c r="D7" s="1">
        <v>45444</v>
      </c>
      <c r="E7" s="2">
        <v>12</v>
      </c>
      <c r="F7" s="2">
        <v>0.97</v>
      </c>
      <c r="G7" s="2">
        <v>0.3</v>
      </c>
      <c r="H7" s="2">
        <v>0.79</v>
      </c>
      <c r="I7" s="3">
        <v>0.22689999999999999</v>
      </c>
      <c r="J7" s="3">
        <v>0.26356000000000002</v>
      </c>
      <c r="K7" s="3">
        <v>0.11426</v>
      </c>
      <c r="L7" s="3">
        <v>1.502E-2</v>
      </c>
      <c r="M7" s="7">
        <f t="shared" ref="M7" si="9">SUM(E7:H7)</f>
        <v>14.060000000000002</v>
      </c>
      <c r="N7" s="4">
        <f t="shared" ref="N7" si="10">SUM(I7:L7)</f>
        <v>0.61974000000000007</v>
      </c>
      <c r="O7">
        <v>86</v>
      </c>
      <c r="P7" s="2">
        <f t="shared" ref="P7" si="11">I7*O7</f>
        <v>19.513400000000001</v>
      </c>
      <c r="Q7" s="2">
        <v>0</v>
      </c>
      <c r="R7" s="2">
        <f t="shared" ref="R7" si="12">J7*O7</f>
        <v>22.666160000000001</v>
      </c>
      <c r="S7" s="2">
        <f t="shared" ref="S7" si="13">K7*O7</f>
        <v>9.8263599999999993</v>
      </c>
      <c r="T7" s="2">
        <f t="shared" ref="T7" si="14">L7*O7</f>
        <v>1.29172</v>
      </c>
      <c r="U7" s="7">
        <f t="shared" ref="U7" si="15">SUM(P7:T7)</f>
        <v>53.297640000000001</v>
      </c>
      <c r="V7" s="7">
        <f t="shared" ref="V7" si="16">M7</f>
        <v>14.060000000000002</v>
      </c>
      <c r="W7" s="7">
        <f t="shared" ref="W7" si="17">SUM(U7:V7)</f>
        <v>67.357640000000004</v>
      </c>
    </row>
    <row r="16" spans="1:23" x14ac:dyDescent="0.25">
      <c r="N16" s="7"/>
    </row>
  </sheetData>
  <pageMargins left="0.7" right="0.7" top="0.75" bottom="0.75" header="0.3" footer="0.3"/>
  <pageSetup paperSize="119" scale="4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AF35B-B0D9-4C79-9F80-8283A983B5D6}">
  <sheetPr>
    <pageSetUpPr fitToPage="1"/>
  </sheetPr>
  <dimension ref="A1:AE101"/>
  <sheetViews>
    <sheetView view="pageBreakPreview" zoomScale="60" zoomScaleNormal="80" workbookViewId="0">
      <pane ySplit="1" topLeftCell="A2" activePane="bottomLeft" state="frozen"/>
      <selection activeCell="M72" sqref="M72"/>
      <selection pane="bottomLeft" activeCell="M72" sqref="M72"/>
    </sheetView>
  </sheetViews>
  <sheetFormatPr defaultRowHeight="15" x14ac:dyDescent="0.25"/>
  <cols>
    <col min="1" max="1" width="10.42578125" bestFit="1" customWidth="1"/>
    <col min="2" max="2" width="9.140625" bestFit="1" customWidth="1"/>
    <col min="3" max="3" width="13.42578125" bestFit="1" customWidth="1"/>
    <col min="4" max="4" width="10.5703125" bestFit="1" customWidth="1"/>
    <col min="5" max="5" width="23.28515625" bestFit="1" customWidth="1"/>
    <col min="6" max="6" width="13.140625" bestFit="1" customWidth="1"/>
    <col min="7" max="7" width="14.7109375" bestFit="1" customWidth="1"/>
    <col min="8" max="8" width="14.28515625" bestFit="1" customWidth="1"/>
    <col min="9" max="9" width="13.85546875" bestFit="1" customWidth="1"/>
    <col min="10" max="10" width="19.28515625" bestFit="1" customWidth="1"/>
    <col min="11" max="11" width="15.28515625" bestFit="1" customWidth="1"/>
    <col min="12" max="12" width="24.5703125" bestFit="1" customWidth="1"/>
    <col min="13" max="13" width="26.28515625" bestFit="1" customWidth="1"/>
    <col min="14" max="14" width="17.5703125" bestFit="1" customWidth="1"/>
    <col min="15" max="15" width="18.28515625" bestFit="1" customWidth="1"/>
    <col min="16" max="16" width="15.5703125" bestFit="1" customWidth="1"/>
    <col min="17" max="17" width="19.28515625" bestFit="1" customWidth="1"/>
    <col min="18" max="18" width="21.7109375" bestFit="1" customWidth="1"/>
    <col min="20" max="20" width="21.28515625" bestFit="1" customWidth="1"/>
    <col min="22" max="22" width="19.28515625" bestFit="1" customWidth="1"/>
    <col min="23" max="23" width="15.28515625" bestFit="1" customWidth="1"/>
    <col min="24" max="24" width="24.5703125" bestFit="1" customWidth="1"/>
    <col min="25" max="25" width="26.28515625" bestFit="1" customWidth="1"/>
    <col min="26" max="26" width="17.5703125" bestFit="1" customWidth="1"/>
    <col min="27" max="27" width="18.28515625" bestFit="1" customWidth="1"/>
    <col min="28" max="28" width="15.5703125" bestFit="1" customWidth="1"/>
    <col min="29" max="29" width="21.5703125" bestFit="1" customWidth="1"/>
    <col min="30" max="30" width="13.42578125" bestFit="1" customWidth="1"/>
    <col min="31" max="31" width="10.140625" bestFit="1" customWidth="1"/>
  </cols>
  <sheetData>
    <row r="1" spans="1:31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>
        <v>1</v>
      </c>
      <c r="C2" t="s">
        <v>0</v>
      </c>
      <c r="D2" s="1">
        <v>42430</v>
      </c>
      <c r="E2" s="2">
        <v>11</v>
      </c>
      <c r="F2" s="2">
        <v>0.94</v>
      </c>
      <c r="G2">
        <v>0.09</v>
      </c>
      <c r="H2" s="5">
        <v>0.2</v>
      </c>
      <c r="I2" s="5">
        <v>0</v>
      </c>
      <c r="J2" s="3">
        <v>0.22819999999999999</v>
      </c>
      <c r="K2" s="3">
        <v>1.95E-2</v>
      </c>
      <c r="L2" s="3">
        <v>0.29859999999999998</v>
      </c>
      <c r="M2" s="3">
        <v>0.24590000000000001</v>
      </c>
      <c r="N2" s="6">
        <v>0</v>
      </c>
      <c r="O2" s="6">
        <v>1.8E-3</v>
      </c>
      <c r="Q2" s="7">
        <f>SUM(E2:I2)</f>
        <v>12.229999999999999</v>
      </c>
      <c r="R2" s="4">
        <f>SUM(J2:P2)</f>
        <v>0.79400000000000004</v>
      </c>
      <c r="T2">
        <v>86</v>
      </c>
      <c r="V2" s="2">
        <f>J2*T2</f>
        <v>19.6252</v>
      </c>
      <c r="W2" s="2">
        <f>K2*T2</f>
        <v>1.677</v>
      </c>
      <c r="X2" s="2">
        <f>L2*T2</f>
        <v>25.679599999999997</v>
      </c>
      <c r="Y2" s="2">
        <f>M2*T2</f>
        <v>21.147400000000001</v>
      </c>
      <c r="Z2" s="2">
        <f>N2*T2</f>
        <v>0</v>
      </c>
      <c r="AA2" s="2">
        <f>O2*T2</f>
        <v>0.15479999999999999</v>
      </c>
      <c r="AB2" s="2">
        <v>0</v>
      </c>
      <c r="AC2" s="7">
        <f>SUM(V2:AB2)</f>
        <v>68.283999999999992</v>
      </c>
      <c r="AD2" s="7">
        <f>Q2</f>
        <v>12.229999999999999</v>
      </c>
      <c r="AE2" s="7">
        <f>SUM(AC2:AD2)</f>
        <v>80.513999999999996</v>
      </c>
    </row>
    <row r="3" spans="1:31" x14ac:dyDescent="0.25">
      <c r="A3" t="s">
        <v>5</v>
      </c>
      <c r="B3">
        <v>1</v>
      </c>
      <c r="C3" t="s">
        <v>0</v>
      </c>
      <c r="D3" s="1">
        <v>42461</v>
      </c>
      <c r="E3" s="2">
        <v>11</v>
      </c>
      <c r="F3" s="2">
        <v>0.94</v>
      </c>
      <c r="G3">
        <v>0.09</v>
      </c>
      <c r="H3" s="5">
        <v>0.2</v>
      </c>
      <c r="I3" s="5">
        <v>0</v>
      </c>
      <c r="J3" s="3">
        <v>0.22819999999999999</v>
      </c>
      <c r="K3" s="3">
        <v>1.95E-2</v>
      </c>
      <c r="L3" s="3">
        <v>0.29859999999999998</v>
      </c>
      <c r="M3" s="3">
        <v>0.24590000000000001</v>
      </c>
      <c r="N3" s="6">
        <v>0</v>
      </c>
      <c r="O3" s="6">
        <v>1.8E-3</v>
      </c>
      <c r="Q3" s="7">
        <f t="shared" ref="Q3:Q66" si="0">SUM(E3:I3)</f>
        <v>12.229999999999999</v>
      </c>
      <c r="R3" s="4">
        <f t="shared" ref="R3:R66" si="1">SUM(J3:P3)</f>
        <v>0.79400000000000004</v>
      </c>
      <c r="T3">
        <v>86</v>
      </c>
      <c r="V3" s="2">
        <f t="shared" ref="V3:V66" si="2">J3*T3</f>
        <v>19.6252</v>
      </c>
      <c r="W3" s="2">
        <f t="shared" ref="W3:W66" si="3">K3*T3</f>
        <v>1.677</v>
      </c>
      <c r="X3" s="2">
        <f t="shared" ref="X3:X66" si="4">L3*T3</f>
        <v>25.679599999999997</v>
      </c>
      <c r="Y3" s="2">
        <f t="shared" ref="Y3:Y66" si="5">M3*T3</f>
        <v>21.147400000000001</v>
      </c>
      <c r="Z3" s="2">
        <f t="shared" ref="Z3:Z66" si="6">N3*T3</f>
        <v>0</v>
      </c>
      <c r="AA3" s="2">
        <f t="shared" ref="AA3:AA66" si="7">O3*T3</f>
        <v>0.15479999999999999</v>
      </c>
      <c r="AB3" s="2">
        <v>0</v>
      </c>
      <c r="AC3" s="7">
        <f t="shared" ref="AC3:AC66" si="8">SUM(V3:AB3)</f>
        <v>68.283999999999992</v>
      </c>
      <c r="AD3" s="7">
        <f t="shared" ref="AD3:AD66" si="9">Q3</f>
        <v>12.229999999999999</v>
      </c>
      <c r="AE3" s="7">
        <f t="shared" ref="AE3:AE66" si="10">SUM(AC3:AD3)</f>
        <v>80.513999999999996</v>
      </c>
    </row>
    <row r="4" spans="1:31" x14ac:dyDescent="0.25">
      <c r="A4" t="s">
        <v>5</v>
      </c>
      <c r="B4">
        <v>1</v>
      </c>
      <c r="C4" t="s">
        <v>0</v>
      </c>
      <c r="D4" s="1">
        <v>42491</v>
      </c>
      <c r="E4" s="2">
        <v>11</v>
      </c>
      <c r="F4" s="2">
        <v>0.94</v>
      </c>
      <c r="G4">
        <v>0.09</v>
      </c>
      <c r="H4" s="5">
        <v>0.2</v>
      </c>
      <c r="I4" s="5">
        <v>0</v>
      </c>
      <c r="J4" s="3">
        <v>0.22819999999999999</v>
      </c>
      <c r="K4" s="3">
        <v>1.95E-2</v>
      </c>
      <c r="L4" s="3">
        <v>0.29859999999999998</v>
      </c>
      <c r="M4" s="3">
        <v>0.24590000000000001</v>
      </c>
      <c r="N4" s="6">
        <v>0</v>
      </c>
      <c r="O4" s="6">
        <v>1.8E-3</v>
      </c>
      <c r="Q4" s="7">
        <f t="shared" si="0"/>
        <v>12.229999999999999</v>
      </c>
      <c r="R4" s="4">
        <f t="shared" si="1"/>
        <v>0.79400000000000004</v>
      </c>
      <c r="T4">
        <v>86</v>
      </c>
      <c r="V4" s="2">
        <f t="shared" si="2"/>
        <v>19.6252</v>
      </c>
      <c r="W4" s="2">
        <f t="shared" si="3"/>
        <v>1.677</v>
      </c>
      <c r="X4" s="2">
        <f t="shared" si="4"/>
        <v>25.679599999999997</v>
      </c>
      <c r="Y4" s="2">
        <f t="shared" si="5"/>
        <v>21.147400000000001</v>
      </c>
      <c r="Z4" s="2">
        <f t="shared" si="6"/>
        <v>0</v>
      </c>
      <c r="AA4" s="2">
        <f t="shared" si="7"/>
        <v>0.15479999999999999</v>
      </c>
      <c r="AB4" s="2">
        <v>0</v>
      </c>
      <c r="AC4" s="7">
        <f t="shared" si="8"/>
        <v>68.283999999999992</v>
      </c>
      <c r="AD4" s="7">
        <f t="shared" si="9"/>
        <v>12.229999999999999</v>
      </c>
      <c r="AE4" s="7">
        <f t="shared" si="10"/>
        <v>80.513999999999996</v>
      </c>
    </row>
    <row r="5" spans="1:31" x14ac:dyDescent="0.25">
      <c r="A5" t="s">
        <v>5</v>
      </c>
      <c r="B5">
        <v>1</v>
      </c>
      <c r="C5" t="s">
        <v>0</v>
      </c>
      <c r="D5" s="1">
        <v>42522</v>
      </c>
      <c r="E5" s="2">
        <v>11</v>
      </c>
      <c r="F5" s="2">
        <v>0.94</v>
      </c>
      <c r="G5">
        <v>0.09</v>
      </c>
      <c r="H5" s="5">
        <v>0.2</v>
      </c>
      <c r="I5" s="5">
        <v>0</v>
      </c>
      <c r="J5" s="3">
        <v>0.22819999999999999</v>
      </c>
      <c r="K5" s="3">
        <v>1.95E-2</v>
      </c>
      <c r="L5" s="3">
        <v>0.29859999999999998</v>
      </c>
      <c r="M5" s="3">
        <v>0.24590000000000001</v>
      </c>
      <c r="N5" s="6">
        <v>0</v>
      </c>
      <c r="O5" s="6">
        <v>1.8E-3</v>
      </c>
      <c r="Q5" s="7">
        <f t="shared" si="0"/>
        <v>12.229999999999999</v>
      </c>
      <c r="R5" s="4">
        <f t="shared" si="1"/>
        <v>0.79400000000000004</v>
      </c>
      <c r="T5">
        <v>86</v>
      </c>
      <c r="V5" s="2">
        <f t="shared" si="2"/>
        <v>19.6252</v>
      </c>
      <c r="W5" s="2">
        <f t="shared" si="3"/>
        <v>1.677</v>
      </c>
      <c r="X5" s="2">
        <f t="shared" si="4"/>
        <v>25.679599999999997</v>
      </c>
      <c r="Y5" s="2">
        <f t="shared" si="5"/>
        <v>21.147400000000001</v>
      </c>
      <c r="Z5" s="2">
        <f t="shared" si="6"/>
        <v>0</v>
      </c>
      <c r="AA5" s="2">
        <f t="shared" si="7"/>
        <v>0.15479999999999999</v>
      </c>
      <c r="AB5" s="2">
        <v>0</v>
      </c>
      <c r="AC5" s="7">
        <f t="shared" si="8"/>
        <v>68.283999999999992</v>
      </c>
      <c r="AD5" s="7">
        <f t="shared" si="9"/>
        <v>12.229999999999999</v>
      </c>
      <c r="AE5" s="7">
        <f t="shared" si="10"/>
        <v>80.513999999999996</v>
      </c>
    </row>
    <row r="6" spans="1:31" x14ac:dyDescent="0.25">
      <c r="A6" t="s">
        <v>5</v>
      </c>
      <c r="B6">
        <v>1</v>
      </c>
      <c r="C6" t="s">
        <v>0</v>
      </c>
      <c r="D6" s="1">
        <v>42552</v>
      </c>
      <c r="E6" s="2">
        <v>11</v>
      </c>
      <c r="F6" s="2">
        <v>0.94</v>
      </c>
      <c r="G6" s="2">
        <v>0.22</v>
      </c>
      <c r="H6" s="5">
        <v>0.2</v>
      </c>
      <c r="I6" s="5">
        <v>0</v>
      </c>
      <c r="J6" s="3">
        <v>0.22819999999999999</v>
      </c>
      <c r="K6" s="3">
        <v>1.95E-2</v>
      </c>
      <c r="L6" s="3">
        <v>0.29859999999999998</v>
      </c>
      <c r="M6" s="3">
        <v>0.24590000000000001</v>
      </c>
      <c r="N6" s="6">
        <v>0</v>
      </c>
      <c r="O6" s="6">
        <v>4.4999999999999997E-3</v>
      </c>
      <c r="Q6" s="7">
        <f t="shared" si="0"/>
        <v>12.36</v>
      </c>
      <c r="R6" s="4">
        <f t="shared" si="1"/>
        <v>0.79669999999999996</v>
      </c>
      <c r="T6">
        <v>86</v>
      </c>
      <c r="V6" s="2">
        <f t="shared" si="2"/>
        <v>19.6252</v>
      </c>
      <c r="W6" s="2">
        <f t="shared" si="3"/>
        <v>1.677</v>
      </c>
      <c r="X6" s="2">
        <f t="shared" si="4"/>
        <v>25.679599999999997</v>
      </c>
      <c r="Y6" s="2">
        <f t="shared" si="5"/>
        <v>21.147400000000001</v>
      </c>
      <c r="Z6" s="2">
        <f t="shared" si="6"/>
        <v>0</v>
      </c>
      <c r="AA6" s="2">
        <f t="shared" si="7"/>
        <v>0.38699999999999996</v>
      </c>
      <c r="AB6" s="2">
        <v>0</v>
      </c>
      <c r="AC6" s="7">
        <f t="shared" si="8"/>
        <v>68.516199999999998</v>
      </c>
      <c r="AD6" s="7">
        <f t="shared" si="9"/>
        <v>12.36</v>
      </c>
      <c r="AE6" s="7">
        <f t="shared" si="10"/>
        <v>80.876199999999997</v>
      </c>
    </row>
    <row r="7" spans="1:31" x14ac:dyDescent="0.25">
      <c r="A7" t="s">
        <v>5</v>
      </c>
      <c r="B7">
        <v>1</v>
      </c>
      <c r="C7" t="s">
        <v>0</v>
      </c>
      <c r="D7" s="1">
        <v>42583</v>
      </c>
      <c r="E7" s="2">
        <v>11</v>
      </c>
      <c r="F7" s="2">
        <v>0.94</v>
      </c>
      <c r="G7" s="2">
        <v>0.22</v>
      </c>
      <c r="H7" s="5">
        <v>0</v>
      </c>
      <c r="I7" s="5">
        <v>0</v>
      </c>
      <c r="J7" s="3">
        <v>0.22819999999999999</v>
      </c>
      <c r="K7" s="3">
        <v>1.95E-2</v>
      </c>
      <c r="L7" s="3">
        <v>0.29859999999999998</v>
      </c>
      <c r="M7" s="3">
        <v>0.24590000000000001</v>
      </c>
      <c r="N7" s="6">
        <v>0</v>
      </c>
      <c r="O7" s="6">
        <v>4.4999999999999997E-3</v>
      </c>
      <c r="Q7" s="7">
        <f t="shared" si="0"/>
        <v>12.16</v>
      </c>
      <c r="R7" s="4">
        <f t="shared" si="1"/>
        <v>0.79669999999999996</v>
      </c>
      <c r="T7">
        <v>86</v>
      </c>
      <c r="V7" s="2">
        <f t="shared" si="2"/>
        <v>19.6252</v>
      </c>
      <c r="W7" s="2">
        <f t="shared" si="3"/>
        <v>1.677</v>
      </c>
      <c r="X7" s="2">
        <f t="shared" si="4"/>
        <v>25.679599999999997</v>
      </c>
      <c r="Y7" s="2">
        <f t="shared" si="5"/>
        <v>21.147400000000001</v>
      </c>
      <c r="Z7" s="2">
        <f t="shared" si="6"/>
        <v>0</v>
      </c>
      <c r="AA7" s="2">
        <f t="shared" si="7"/>
        <v>0.38699999999999996</v>
      </c>
      <c r="AB7" s="2">
        <v>0</v>
      </c>
      <c r="AC7" s="7">
        <f t="shared" si="8"/>
        <v>68.516199999999998</v>
      </c>
      <c r="AD7" s="7">
        <f t="shared" si="9"/>
        <v>12.16</v>
      </c>
      <c r="AE7" s="7">
        <f t="shared" si="10"/>
        <v>80.676199999999994</v>
      </c>
    </row>
    <row r="8" spans="1:31" x14ac:dyDescent="0.25">
      <c r="A8" t="s">
        <v>5</v>
      </c>
      <c r="B8">
        <v>1</v>
      </c>
      <c r="C8" t="s">
        <v>0</v>
      </c>
      <c r="D8" s="1">
        <v>42614</v>
      </c>
      <c r="E8" s="2">
        <v>11</v>
      </c>
      <c r="F8" s="2">
        <v>0.94</v>
      </c>
      <c r="G8" s="2">
        <v>0.22</v>
      </c>
      <c r="H8" s="5">
        <v>0</v>
      </c>
      <c r="I8" s="5">
        <v>0</v>
      </c>
      <c r="J8" s="3">
        <v>0.22819999999999999</v>
      </c>
      <c r="K8" s="3">
        <v>1.95E-2</v>
      </c>
      <c r="L8" s="3">
        <v>0.29859999999999998</v>
      </c>
      <c r="M8" s="3">
        <v>0.24590000000000001</v>
      </c>
      <c r="N8" s="6">
        <v>0</v>
      </c>
      <c r="O8" s="6">
        <v>4.4999999999999997E-3</v>
      </c>
      <c r="Q8" s="7">
        <f t="shared" si="0"/>
        <v>12.16</v>
      </c>
      <c r="R8" s="4">
        <f t="shared" si="1"/>
        <v>0.79669999999999996</v>
      </c>
      <c r="T8">
        <v>86</v>
      </c>
      <c r="V8" s="2">
        <f t="shared" si="2"/>
        <v>19.6252</v>
      </c>
      <c r="W8" s="2">
        <f t="shared" si="3"/>
        <v>1.677</v>
      </c>
      <c r="X8" s="2">
        <f t="shared" si="4"/>
        <v>25.679599999999997</v>
      </c>
      <c r="Y8" s="2">
        <f t="shared" si="5"/>
        <v>21.147400000000001</v>
      </c>
      <c r="Z8" s="2">
        <f t="shared" si="6"/>
        <v>0</v>
      </c>
      <c r="AA8" s="2">
        <f t="shared" si="7"/>
        <v>0.38699999999999996</v>
      </c>
      <c r="AB8" s="2">
        <v>0</v>
      </c>
      <c r="AC8" s="7">
        <f t="shared" si="8"/>
        <v>68.516199999999998</v>
      </c>
      <c r="AD8" s="7">
        <f t="shared" si="9"/>
        <v>12.16</v>
      </c>
      <c r="AE8" s="7">
        <f t="shared" si="10"/>
        <v>80.676199999999994</v>
      </c>
    </row>
    <row r="9" spans="1:31" x14ac:dyDescent="0.25">
      <c r="A9" t="s">
        <v>5</v>
      </c>
      <c r="B9">
        <v>1</v>
      </c>
      <c r="C9" t="s">
        <v>0</v>
      </c>
      <c r="D9" s="1">
        <v>42644</v>
      </c>
      <c r="E9" s="2">
        <v>11</v>
      </c>
      <c r="F9" s="2">
        <v>0.94</v>
      </c>
      <c r="G9" s="2">
        <v>0.22</v>
      </c>
      <c r="H9" s="5">
        <v>0</v>
      </c>
      <c r="I9" s="5">
        <v>0</v>
      </c>
      <c r="J9" s="3">
        <v>0.22819999999999999</v>
      </c>
      <c r="K9" s="3">
        <v>1.95E-2</v>
      </c>
      <c r="L9" s="3">
        <v>0.29859999999999998</v>
      </c>
      <c r="M9" s="3">
        <v>0.24590000000000001</v>
      </c>
      <c r="N9" s="6">
        <v>0</v>
      </c>
      <c r="O9" s="6">
        <v>4.4999999999999997E-3</v>
      </c>
      <c r="Q9" s="7">
        <f t="shared" si="0"/>
        <v>12.16</v>
      </c>
      <c r="R9" s="4">
        <f t="shared" si="1"/>
        <v>0.79669999999999996</v>
      </c>
      <c r="T9">
        <v>86</v>
      </c>
      <c r="V9" s="2">
        <f t="shared" si="2"/>
        <v>19.6252</v>
      </c>
      <c r="W9" s="2">
        <f t="shared" si="3"/>
        <v>1.677</v>
      </c>
      <c r="X9" s="2">
        <f t="shared" si="4"/>
        <v>25.679599999999997</v>
      </c>
      <c r="Y9" s="2">
        <f t="shared" si="5"/>
        <v>21.147400000000001</v>
      </c>
      <c r="Z9" s="2">
        <f t="shared" si="6"/>
        <v>0</v>
      </c>
      <c r="AA9" s="2">
        <f t="shared" si="7"/>
        <v>0.38699999999999996</v>
      </c>
      <c r="AB9" s="2">
        <v>0</v>
      </c>
      <c r="AC9" s="7">
        <f t="shared" si="8"/>
        <v>68.516199999999998</v>
      </c>
      <c r="AD9" s="7">
        <f t="shared" si="9"/>
        <v>12.16</v>
      </c>
      <c r="AE9" s="7">
        <f t="shared" si="10"/>
        <v>80.676199999999994</v>
      </c>
    </row>
    <row r="10" spans="1:31" x14ac:dyDescent="0.25">
      <c r="A10" t="s">
        <v>5</v>
      </c>
      <c r="B10">
        <v>1</v>
      </c>
      <c r="C10" t="s">
        <v>0</v>
      </c>
      <c r="D10" s="1">
        <v>42675</v>
      </c>
      <c r="E10" s="2">
        <v>11</v>
      </c>
      <c r="F10" s="2">
        <v>0.94</v>
      </c>
      <c r="G10" s="2">
        <v>0.22</v>
      </c>
      <c r="H10" s="5">
        <v>0</v>
      </c>
      <c r="I10" s="5">
        <v>0</v>
      </c>
      <c r="J10" s="3">
        <v>0.22819999999999999</v>
      </c>
      <c r="K10" s="3">
        <v>1.95E-2</v>
      </c>
      <c r="L10" s="3">
        <v>0.3211</v>
      </c>
      <c r="M10" s="3">
        <v>0.2591</v>
      </c>
      <c r="N10" s="6">
        <v>0</v>
      </c>
      <c r="O10" s="6">
        <v>4.4999999999999997E-3</v>
      </c>
      <c r="Q10" s="7">
        <f t="shared" si="0"/>
        <v>12.16</v>
      </c>
      <c r="R10" s="4">
        <f t="shared" si="1"/>
        <v>0.83239999999999992</v>
      </c>
      <c r="T10">
        <v>86</v>
      </c>
      <c r="V10" s="2">
        <f t="shared" si="2"/>
        <v>19.6252</v>
      </c>
      <c r="W10" s="2">
        <f t="shared" si="3"/>
        <v>1.677</v>
      </c>
      <c r="X10" s="2">
        <f t="shared" si="4"/>
        <v>27.614599999999999</v>
      </c>
      <c r="Y10" s="2">
        <f t="shared" si="5"/>
        <v>22.282599999999999</v>
      </c>
      <c r="Z10" s="2">
        <f t="shared" si="6"/>
        <v>0</v>
      </c>
      <c r="AA10" s="2">
        <f t="shared" si="7"/>
        <v>0.38699999999999996</v>
      </c>
      <c r="AB10" s="2">
        <v>0</v>
      </c>
      <c r="AC10" s="7">
        <f t="shared" si="8"/>
        <v>71.586399999999998</v>
      </c>
      <c r="AD10" s="7">
        <f t="shared" si="9"/>
        <v>12.16</v>
      </c>
      <c r="AE10" s="7">
        <f t="shared" si="10"/>
        <v>83.746399999999994</v>
      </c>
    </row>
    <row r="11" spans="1:31" x14ac:dyDescent="0.25">
      <c r="A11" t="s">
        <v>5</v>
      </c>
      <c r="B11">
        <v>1</v>
      </c>
      <c r="C11" t="s">
        <v>0</v>
      </c>
      <c r="D11" s="1">
        <v>42705</v>
      </c>
      <c r="E11" s="2">
        <v>11</v>
      </c>
      <c r="F11" s="2">
        <v>0.94</v>
      </c>
      <c r="G11" s="2">
        <v>0.22</v>
      </c>
      <c r="H11" s="5">
        <v>0</v>
      </c>
      <c r="I11" s="5">
        <v>0</v>
      </c>
      <c r="J11" s="3">
        <v>0.22819999999999999</v>
      </c>
      <c r="K11" s="3">
        <v>1.95E-2</v>
      </c>
      <c r="L11" s="3">
        <v>0.3211</v>
      </c>
      <c r="M11" s="3">
        <v>0.2591</v>
      </c>
      <c r="N11" s="6">
        <v>0</v>
      </c>
      <c r="O11" s="6">
        <v>4.4999999999999997E-3</v>
      </c>
      <c r="Q11" s="7">
        <f t="shared" si="0"/>
        <v>12.16</v>
      </c>
      <c r="R11" s="4">
        <f t="shared" si="1"/>
        <v>0.83239999999999992</v>
      </c>
      <c r="T11">
        <v>86</v>
      </c>
      <c r="V11" s="2">
        <f t="shared" si="2"/>
        <v>19.6252</v>
      </c>
      <c r="W11" s="2">
        <f t="shared" si="3"/>
        <v>1.677</v>
      </c>
      <c r="X11" s="2">
        <f t="shared" si="4"/>
        <v>27.614599999999999</v>
      </c>
      <c r="Y11" s="2">
        <f t="shared" si="5"/>
        <v>22.282599999999999</v>
      </c>
      <c r="Z11" s="2">
        <f t="shared" si="6"/>
        <v>0</v>
      </c>
      <c r="AA11" s="2">
        <f t="shared" si="7"/>
        <v>0.38699999999999996</v>
      </c>
      <c r="AB11" s="2">
        <v>0</v>
      </c>
      <c r="AC11" s="7">
        <f t="shared" si="8"/>
        <v>71.586399999999998</v>
      </c>
      <c r="AD11" s="7">
        <f t="shared" si="9"/>
        <v>12.16</v>
      </c>
      <c r="AE11" s="7">
        <f t="shared" si="10"/>
        <v>83.746399999999994</v>
      </c>
    </row>
    <row r="12" spans="1:31" x14ac:dyDescent="0.25">
      <c r="A12" t="s">
        <v>5</v>
      </c>
      <c r="B12">
        <v>1</v>
      </c>
      <c r="C12" t="s">
        <v>0</v>
      </c>
      <c r="D12" s="1">
        <v>42736</v>
      </c>
      <c r="E12" s="2">
        <v>11</v>
      </c>
      <c r="F12" s="2">
        <v>0.94</v>
      </c>
      <c r="G12" s="2">
        <v>0.22</v>
      </c>
      <c r="H12" s="5">
        <v>0</v>
      </c>
      <c r="I12" s="5">
        <v>0</v>
      </c>
      <c r="J12" s="3">
        <v>0.22819999999999999</v>
      </c>
      <c r="K12" s="3">
        <v>1.95E-2</v>
      </c>
      <c r="L12" s="3">
        <v>0.3211</v>
      </c>
      <c r="M12" s="3">
        <v>0.2591</v>
      </c>
      <c r="N12" s="6">
        <v>0</v>
      </c>
      <c r="O12" s="6">
        <v>4.4999999999999997E-3</v>
      </c>
      <c r="Q12" s="7">
        <f t="shared" si="0"/>
        <v>12.16</v>
      </c>
      <c r="R12" s="4">
        <f t="shared" si="1"/>
        <v>0.83239999999999992</v>
      </c>
      <c r="T12">
        <v>86</v>
      </c>
      <c r="V12" s="2">
        <f t="shared" si="2"/>
        <v>19.6252</v>
      </c>
      <c r="W12" s="2">
        <f t="shared" si="3"/>
        <v>1.677</v>
      </c>
      <c r="X12" s="2">
        <f t="shared" si="4"/>
        <v>27.614599999999999</v>
      </c>
      <c r="Y12" s="2">
        <f t="shared" si="5"/>
        <v>22.282599999999999</v>
      </c>
      <c r="Z12" s="2">
        <f t="shared" si="6"/>
        <v>0</v>
      </c>
      <c r="AA12" s="2">
        <f t="shared" si="7"/>
        <v>0.38699999999999996</v>
      </c>
      <c r="AB12" s="2">
        <v>0</v>
      </c>
      <c r="AC12" s="7">
        <f t="shared" si="8"/>
        <v>71.586399999999998</v>
      </c>
      <c r="AD12" s="7">
        <f t="shared" si="9"/>
        <v>12.16</v>
      </c>
      <c r="AE12" s="7">
        <f t="shared" si="10"/>
        <v>83.746399999999994</v>
      </c>
    </row>
    <row r="13" spans="1:31" x14ac:dyDescent="0.25">
      <c r="A13" t="s">
        <v>5</v>
      </c>
      <c r="B13">
        <v>1</v>
      </c>
      <c r="C13" t="s">
        <v>0</v>
      </c>
      <c r="D13" s="1">
        <v>42767</v>
      </c>
      <c r="E13" s="2">
        <v>11</v>
      </c>
      <c r="F13" s="2">
        <v>0.94</v>
      </c>
      <c r="G13" s="2">
        <v>0.22</v>
      </c>
      <c r="H13" s="5">
        <v>0</v>
      </c>
      <c r="I13" s="5">
        <v>0</v>
      </c>
      <c r="J13" s="3">
        <v>0.22819999999999999</v>
      </c>
      <c r="K13" s="3">
        <v>1.95E-2</v>
      </c>
      <c r="L13" s="3">
        <v>0.3211</v>
      </c>
      <c r="M13" s="3">
        <v>0.2591</v>
      </c>
      <c r="N13" s="6">
        <v>0</v>
      </c>
      <c r="O13" s="6">
        <v>4.4999999999999997E-3</v>
      </c>
      <c r="Q13" s="7">
        <f t="shared" si="0"/>
        <v>12.16</v>
      </c>
      <c r="R13" s="4">
        <f t="shared" si="1"/>
        <v>0.83239999999999992</v>
      </c>
      <c r="T13">
        <v>86</v>
      </c>
      <c r="V13" s="2">
        <f t="shared" si="2"/>
        <v>19.6252</v>
      </c>
      <c r="W13" s="2">
        <f t="shared" si="3"/>
        <v>1.677</v>
      </c>
      <c r="X13" s="2">
        <f t="shared" si="4"/>
        <v>27.614599999999999</v>
      </c>
      <c r="Y13" s="2">
        <f t="shared" si="5"/>
        <v>22.282599999999999</v>
      </c>
      <c r="Z13" s="2">
        <f t="shared" si="6"/>
        <v>0</v>
      </c>
      <c r="AA13" s="2">
        <f t="shared" si="7"/>
        <v>0.38699999999999996</v>
      </c>
      <c r="AB13" s="2">
        <v>0</v>
      </c>
      <c r="AC13" s="7">
        <f t="shared" si="8"/>
        <v>71.586399999999998</v>
      </c>
      <c r="AD13" s="7">
        <f t="shared" si="9"/>
        <v>12.16</v>
      </c>
      <c r="AE13" s="7">
        <f t="shared" si="10"/>
        <v>83.746399999999994</v>
      </c>
    </row>
    <row r="14" spans="1:31" x14ac:dyDescent="0.25">
      <c r="A14" t="s">
        <v>5</v>
      </c>
      <c r="B14">
        <v>1</v>
      </c>
      <c r="C14" t="s">
        <v>0</v>
      </c>
      <c r="D14" s="1">
        <v>42795</v>
      </c>
      <c r="E14" s="2">
        <v>11</v>
      </c>
      <c r="F14" s="2">
        <v>0.94</v>
      </c>
      <c r="G14" s="2">
        <v>0.22</v>
      </c>
      <c r="H14" s="5">
        <v>0</v>
      </c>
      <c r="I14" s="5">
        <v>0</v>
      </c>
      <c r="J14" s="3">
        <v>0.22819999999999999</v>
      </c>
      <c r="K14" s="3">
        <v>1.95E-2</v>
      </c>
      <c r="L14" s="3">
        <v>0.3211</v>
      </c>
      <c r="M14" s="3">
        <v>0.2591</v>
      </c>
      <c r="N14" s="6">
        <v>0</v>
      </c>
      <c r="O14" s="6">
        <v>4.4999999999999997E-3</v>
      </c>
      <c r="Q14" s="7">
        <f t="shared" si="0"/>
        <v>12.16</v>
      </c>
      <c r="R14" s="4">
        <f t="shared" si="1"/>
        <v>0.83239999999999992</v>
      </c>
      <c r="T14">
        <v>86</v>
      </c>
      <c r="V14" s="2">
        <f t="shared" si="2"/>
        <v>19.6252</v>
      </c>
      <c r="W14" s="2">
        <f t="shared" si="3"/>
        <v>1.677</v>
      </c>
      <c r="X14" s="2">
        <f t="shared" si="4"/>
        <v>27.614599999999999</v>
      </c>
      <c r="Y14" s="2">
        <f t="shared" si="5"/>
        <v>22.282599999999999</v>
      </c>
      <c r="Z14" s="2">
        <f t="shared" si="6"/>
        <v>0</v>
      </c>
      <c r="AA14" s="2">
        <f t="shared" si="7"/>
        <v>0.38699999999999996</v>
      </c>
      <c r="AB14" s="2">
        <v>0</v>
      </c>
      <c r="AC14" s="7">
        <f t="shared" si="8"/>
        <v>71.586399999999998</v>
      </c>
      <c r="AD14" s="7">
        <f t="shared" si="9"/>
        <v>12.16</v>
      </c>
      <c r="AE14" s="7">
        <f t="shared" si="10"/>
        <v>83.746399999999994</v>
      </c>
    </row>
    <row r="15" spans="1:31" x14ac:dyDescent="0.25">
      <c r="A15" t="s">
        <v>5</v>
      </c>
      <c r="B15">
        <v>1</v>
      </c>
      <c r="C15" t="s">
        <v>0</v>
      </c>
      <c r="D15" s="1">
        <v>42826</v>
      </c>
      <c r="E15" s="2">
        <v>11</v>
      </c>
      <c r="F15" s="2">
        <v>0.94</v>
      </c>
      <c r="G15" s="2">
        <v>0.22</v>
      </c>
      <c r="H15" s="5">
        <v>0</v>
      </c>
      <c r="I15" s="5">
        <v>0</v>
      </c>
      <c r="J15" s="3">
        <v>0.22819999999999999</v>
      </c>
      <c r="K15" s="3">
        <v>1.95E-2</v>
      </c>
      <c r="L15" s="3">
        <v>0.3211</v>
      </c>
      <c r="M15" s="3">
        <v>0.2591</v>
      </c>
      <c r="N15" s="6">
        <v>0</v>
      </c>
      <c r="O15" s="6">
        <v>4.4999999999999997E-3</v>
      </c>
      <c r="Q15" s="7">
        <f t="shared" si="0"/>
        <v>12.16</v>
      </c>
      <c r="R15" s="4">
        <f t="shared" si="1"/>
        <v>0.83239999999999992</v>
      </c>
      <c r="T15">
        <v>86</v>
      </c>
      <c r="V15" s="2">
        <f t="shared" si="2"/>
        <v>19.6252</v>
      </c>
      <c r="W15" s="2">
        <f t="shared" si="3"/>
        <v>1.677</v>
      </c>
      <c r="X15" s="2">
        <f t="shared" si="4"/>
        <v>27.614599999999999</v>
      </c>
      <c r="Y15" s="2">
        <f t="shared" si="5"/>
        <v>22.282599999999999</v>
      </c>
      <c r="Z15" s="2">
        <f t="shared" si="6"/>
        <v>0</v>
      </c>
      <c r="AA15" s="2">
        <f t="shared" si="7"/>
        <v>0.38699999999999996</v>
      </c>
      <c r="AB15" s="2">
        <v>0</v>
      </c>
      <c r="AC15" s="7">
        <f t="shared" si="8"/>
        <v>71.586399999999998</v>
      </c>
      <c r="AD15" s="7">
        <f t="shared" si="9"/>
        <v>12.16</v>
      </c>
      <c r="AE15" s="7">
        <f t="shared" si="10"/>
        <v>83.746399999999994</v>
      </c>
    </row>
    <row r="16" spans="1:31" x14ac:dyDescent="0.25">
      <c r="A16" t="s">
        <v>5</v>
      </c>
      <c r="B16">
        <v>1</v>
      </c>
      <c r="C16" t="s">
        <v>0</v>
      </c>
      <c r="D16" s="1">
        <v>42856</v>
      </c>
      <c r="E16" s="2">
        <v>11</v>
      </c>
      <c r="F16" s="2">
        <v>0.94</v>
      </c>
      <c r="G16" s="2">
        <v>0.22</v>
      </c>
      <c r="H16" s="5">
        <v>0</v>
      </c>
      <c r="I16" s="5">
        <v>0</v>
      </c>
      <c r="J16" s="3">
        <v>0.22819999999999999</v>
      </c>
      <c r="K16" s="3">
        <v>1.95E-2</v>
      </c>
      <c r="L16" s="3">
        <v>0.3211</v>
      </c>
      <c r="M16" s="3">
        <v>0.2591</v>
      </c>
      <c r="N16" s="6">
        <v>0</v>
      </c>
      <c r="O16" s="6">
        <v>4.4999999999999997E-3</v>
      </c>
      <c r="Q16" s="7">
        <f t="shared" si="0"/>
        <v>12.16</v>
      </c>
      <c r="R16" s="4">
        <f t="shared" si="1"/>
        <v>0.83239999999999992</v>
      </c>
      <c r="T16">
        <v>86</v>
      </c>
      <c r="V16" s="2">
        <f t="shared" si="2"/>
        <v>19.6252</v>
      </c>
      <c r="W16" s="2">
        <f t="shared" si="3"/>
        <v>1.677</v>
      </c>
      <c r="X16" s="2">
        <f t="shared" si="4"/>
        <v>27.614599999999999</v>
      </c>
      <c r="Y16" s="2">
        <f t="shared" si="5"/>
        <v>22.282599999999999</v>
      </c>
      <c r="Z16" s="2">
        <f t="shared" si="6"/>
        <v>0</v>
      </c>
      <c r="AA16" s="2">
        <f t="shared" si="7"/>
        <v>0.38699999999999996</v>
      </c>
      <c r="AB16" s="2">
        <v>0</v>
      </c>
      <c r="AC16" s="7">
        <f t="shared" si="8"/>
        <v>71.586399999999998</v>
      </c>
      <c r="AD16" s="7">
        <f t="shared" si="9"/>
        <v>12.16</v>
      </c>
      <c r="AE16" s="7">
        <f t="shared" si="10"/>
        <v>83.746399999999994</v>
      </c>
    </row>
    <row r="17" spans="1:31" x14ac:dyDescent="0.25">
      <c r="A17" t="s">
        <v>5</v>
      </c>
      <c r="B17">
        <v>1</v>
      </c>
      <c r="C17" t="s">
        <v>0</v>
      </c>
      <c r="D17" s="1">
        <v>42887</v>
      </c>
      <c r="E17" s="2">
        <v>11</v>
      </c>
      <c r="F17" s="2">
        <v>0.94</v>
      </c>
      <c r="G17" s="2">
        <v>0.22</v>
      </c>
      <c r="H17" s="5">
        <v>0</v>
      </c>
      <c r="I17" s="5">
        <v>0</v>
      </c>
      <c r="J17" s="3">
        <v>0.22819999999999999</v>
      </c>
      <c r="K17" s="3">
        <v>1.95E-2</v>
      </c>
      <c r="L17" s="3">
        <v>0.3211</v>
      </c>
      <c r="M17" s="3">
        <v>0.2591</v>
      </c>
      <c r="N17" s="6">
        <v>0</v>
      </c>
      <c r="O17" s="6">
        <v>4.4999999999999997E-3</v>
      </c>
      <c r="Q17" s="7">
        <f t="shared" si="0"/>
        <v>12.16</v>
      </c>
      <c r="R17" s="4">
        <f t="shared" si="1"/>
        <v>0.83239999999999992</v>
      </c>
      <c r="T17">
        <v>86</v>
      </c>
      <c r="V17" s="2">
        <f t="shared" si="2"/>
        <v>19.6252</v>
      </c>
      <c r="W17" s="2">
        <f t="shared" si="3"/>
        <v>1.677</v>
      </c>
      <c r="X17" s="2">
        <f t="shared" si="4"/>
        <v>27.614599999999999</v>
      </c>
      <c r="Y17" s="2">
        <f t="shared" si="5"/>
        <v>22.282599999999999</v>
      </c>
      <c r="Z17" s="2">
        <f t="shared" si="6"/>
        <v>0</v>
      </c>
      <c r="AA17" s="2">
        <f t="shared" si="7"/>
        <v>0.38699999999999996</v>
      </c>
      <c r="AB17" s="2">
        <v>0</v>
      </c>
      <c r="AC17" s="7">
        <f t="shared" si="8"/>
        <v>71.586399999999998</v>
      </c>
      <c r="AD17" s="7">
        <f t="shared" si="9"/>
        <v>12.16</v>
      </c>
      <c r="AE17" s="7">
        <f t="shared" si="10"/>
        <v>83.746399999999994</v>
      </c>
    </row>
    <row r="18" spans="1:31" x14ac:dyDescent="0.25">
      <c r="A18" t="s">
        <v>5</v>
      </c>
      <c r="B18">
        <v>1</v>
      </c>
      <c r="C18" t="s">
        <v>0</v>
      </c>
      <c r="D18" s="1">
        <v>42917</v>
      </c>
      <c r="E18" s="2">
        <v>11</v>
      </c>
      <c r="F18" s="2">
        <v>0.94</v>
      </c>
      <c r="G18" s="2">
        <v>0.27</v>
      </c>
      <c r="H18" s="5">
        <v>0</v>
      </c>
      <c r="I18" s="5">
        <v>0</v>
      </c>
      <c r="J18" s="3">
        <v>0.22819999999999999</v>
      </c>
      <c r="K18" s="3">
        <v>1.95E-2</v>
      </c>
      <c r="L18" s="3">
        <v>0.3211</v>
      </c>
      <c r="M18" s="3">
        <v>0.2591</v>
      </c>
      <c r="N18" s="6">
        <v>0</v>
      </c>
      <c r="O18" s="6">
        <v>5.7000000000000002E-3</v>
      </c>
      <c r="Q18" s="7">
        <f t="shared" si="0"/>
        <v>12.209999999999999</v>
      </c>
      <c r="R18" s="4">
        <f t="shared" si="1"/>
        <v>0.83360000000000001</v>
      </c>
      <c r="T18">
        <v>86</v>
      </c>
      <c r="V18" s="2">
        <f t="shared" si="2"/>
        <v>19.6252</v>
      </c>
      <c r="W18" s="2">
        <f t="shared" si="3"/>
        <v>1.677</v>
      </c>
      <c r="X18" s="2">
        <f t="shared" si="4"/>
        <v>27.614599999999999</v>
      </c>
      <c r="Y18" s="2">
        <f t="shared" si="5"/>
        <v>22.282599999999999</v>
      </c>
      <c r="Z18" s="2">
        <f t="shared" si="6"/>
        <v>0</v>
      </c>
      <c r="AA18" s="2">
        <f t="shared" si="7"/>
        <v>0.49020000000000002</v>
      </c>
      <c r="AB18" s="2">
        <v>0</v>
      </c>
      <c r="AC18" s="7">
        <f t="shared" si="8"/>
        <v>71.689599999999999</v>
      </c>
      <c r="AD18" s="7">
        <f t="shared" si="9"/>
        <v>12.209999999999999</v>
      </c>
      <c r="AE18" s="7">
        <f t="shared" si="10"/>
        <v>83.899599999999992</v>
      </c>
    </row>
    <row r="19" spans="1:31" x14ac:dyDescent="0.25">
      <c r="A19" t="s">
        <v>5</v>
      </c>
      <c r="B19">
        <v>1</v>
      </c>
      <c r="C19" t="s">
        <v>0</v>
      </c>
      <c r="D19" s="1">
        <v>42948</v>
      </c>
      <c r="E19" s="2">
        <v>11</v>
      </c>
      <c r="F19" s="2">
        <v>0.94</v>
      </c>
      <c r="G19" s="2">
        <v>0.27</v>
      </c>
      <c r="H19" s="5">
        <v>0</v>
      </c>
      <c r="I19" s="5">
        <v>0</v>
      </c>
      <c r="J19" s="3">
        <v>0.22819999999999999</v>
      </c>
      <c r="K19" s="3">
        <v>1.95E-2</v>
      </c>
      <c r="L19" s="3">
        <v>0.3211</v>
      </c>
      <c r="M19" s="3">
        <v>0.2591</v>
      </c>
      <c r="N19" s="6">
        <v>0</v>
      </c>
      <c r="O19" s="6">
        <v>5.7000000000000002E-3</v>
      </c>
      <c r="Q19" s="7">
        <f t="shared" si="0"/>
        <v>12.209999999999999</v>
      </c>
      <c r="R19" s="4">
        <f t="shared" si="1"/>
        <v>0.83360000000000001</v>
      </c>
      <c r="T19">
        <v>86</v>
      </c>
      <c r="V19" s="2">
        <f t="shared" si="2"/>
        <v>19.6252</v>
      </c>
      <c r="W19" s="2">
        <f t="shared" si="3"/>
        <v>1.677</v>
      </c>
      <c r="X19" s="2">
        <f t="shared" si="4"/>
        <v>27.614599999999999</v>
      </c>
      <c r="Y19" s="2">
        <f t="shared" si="5"/>
        <v>22.282599999999999</v>
      </c>
      <c r="Z19" s="2">
        <f t="shared" si="6"/>
        <v>0</v>
      </c>
      <c r="AA19" s="2">
        <f t="shared" si="7"/>
        <v>0.49020000000000002</v>
      </c>
      <c r="AB19" s="2">
        <v>0</v>
      </c>
      <c r="AC19" s="7">
        <f t="shared" si="8"/>
        <v>71.689599999999999</v>
      </c>
      <c r="AD19" s="7">
        <f t="shared" si="9"/>
        <v>12.209999999999999</v>
      </c>
      <c r="AE19" s="7">
        <f t="shared" si="10"/>
        <v>83.899599999999992</v>
      </c>
    </row>
    <row r="20" spans="1:31" x14ac:dyDescent="0.25">
      <c r="A20" t="s">
        <v>5</v>
      </c>
      <c r="B20">
        <v>1</v>
      </c>
      <c r="C20" t="s">
        <v>0</v>
      </c>
      <c r="D20" s="1">
        <v>42979</v>
      </c>
      <c r="E20" s="2">
        <v>11</v>
      </c>
      <c r="F20" s="2">
        <v>0.94</v>
      </c>
      <c r="G20" s="2">
        <v>0.27</v>
      </c>
      <c r="H20" s="5">
        <v>0</v>
      </c>
      <c r="I20" s="5">
        <v>0</v>
      </c>
      <c r="J20" s="3">
        <v>0.22819999999999999</v>
      </c>
      <c r="K20" s="3">
        <v>1.95E-2</v>
      </c>
      <c r="L20" s="3">
        <v>0.3211</v>
      </c>
      <c r="M20" s="3">
        <v>0.2591</v>
      </c>
      <c r="N20" s="6">
        <v>0</v>
      </c>
      <c r="O20" s="6">
        <v>5.7000000000000002E-3</v>
      </c>
      <c r="Q20" s="7">
        <f t="shared" si="0"/>
        <v>12.209999999999999</v>
      </c>
      <c r="R20" s="4">
        <f t="shared" si="1"/>
        <v>0.83360000000000001</v>
      </c>
      <c r="T20">
        <v>86</v>
      </c>
      <c r="V20" s="2">
        <f t="shared" si="2"/>
        <v>19.6252</v>
      </c>
      <c r="W20" s="2">
        <f t="shared" si="3"/>
        <v>1.677</v>
      </c>
      <c r="X20" s="2">
        <f t="shared" si="4"/>
        <v>27.614599999999999</v>
      </c>
      <c r="Y20" s="2">
        <f t="shared" si="5"/>
        <v>22.282599999999999</v>
      </c>
      <c r="Z20" s="2">
        <f t="shared" si="6"/>
        <v>0</v>
      </c>
      <c r="AA20" s="2">
        <f t="shared" si="7"/>
        <v>0.49020000000000002</v>
      </c>
      <c r="AB20" s="2">
        <v>0</v>
      </c>
      <c r="AC20" s="7">
        <f t="shared" si="8"/>
        <v>71.689599999999999</v>
      </c>
      <c r="AD20" s="7">
        <f t="shared" si="9"/>
        <v>12.209999999999999</v>
      </c>
      <c r="AE20" s="7">
        <f t="shared" si="10"/>
        <v>83.899599999999992</v>
      </c>
    </row>
    <row r="21" spans="1:31" x14ac:dyDescent="0.25">
      <c r="A21" t="s">
        <v>5</v>
      </c>
      <c r="B21">
        <v>1</v>
      </c>
      <c r="C21" t="s">
        <v>0</v>
      </c>
      <c r="D21" s="1">
        <v>43009</v>
      </c>
      <c r="E21" s="2">
        <v>11</v>
      </c>
      <c r="F21" s="2">
        <v>0.94</v>
      </c>
      <c r="G21" s="2">
        <v>0.27</v>
      </c>
      <c r="H21" s="5">
        <v>0</v>
      </c>
      <c r="I21" s="5">
        <v>0</v>
      </c>
      <c r="J21" s="3">
        <v>0.22819999999999999</v>
      </c>
      <c r="K21" s="3">
        <v>1.95E-2</v>
      </c>
      <c r="L21" s="3">
        <v>0.3211</v>
      </c>
      <c r="M21" s="3">
        <v>0.2591</v>
      </c>
      <c r="N21" s="6">
        <v>0</v>
      </c>
      <c r="O21" s="6">
        <v>5.7000000000000002E-3</v>
      </c>
      <c r="Q21" s="7">
        <f t="shared" si="0"/>
        <v>12.209999999999999</v>
      </c>
      <c r="R21" s="4">
        <f t="shared" si="1"/>
        <v>0.83360000000000001</v>
      </c>
      <c r="T21">
        <v>86</v>
      </c>
      <c r="V21" s="2">
        <f t="shared" si="2"/>
        <v>19.6252</v>
      </c>
      <c r="W21" s="2">
        <f t="shared" si="3"/>
        <v>1.677</v>
      </c>
      <c r="X21" s="2">
        <f t="shared" si="4"/>
        <v>27.614599999999999</v>
      </c>
      <c r="Y21" s="2">
        <f t="shared" si="5"/>
        <v>22.282599999999999</v>
      </c>
      <c r="Z21" s="2">
        <f t="shared" si="6"/>
        <v>0</v>
      </c>
      <c r="AA21" s="2">
        <f t="shared" si="7"/>
        <v>0.49020000000000002</v>
      </c>
      <c r="AB21" s="2">
        <v>0</v>
      </c>
      <c r="AC21" s="7">
        <f t="shared" si="8"/>
        <v>71.689599999999999</v>
      </c>
      <c r="AD21" s="7">
        <f t="shared" si="9"/>
        <v>12.209999999999999</v>
      </c>
      <c r="AE21" s="7">
        <f t="shared" si="10"/>
        <v>83.899599999999992</v>
      </c>
    </row>
    <row r="22" spans="1:31" x14ac:dyDescent="0.25">
      <c r="A22" t="s">
        <v>5</v>
      </c>
      <c r="B22">
        <v>1</v>
      </c>
      <c r="C22" t="s">
        <v>0</v>
      </c>
      <c r="D22" s="1">
        <v>43040</v>
      </c>
      <c r="E22" s="2">
        <v>11</v>
      </c>
      <c r="F22" s="2">
        <v>0.94</v>
      </c>
      <c r="G22" s="2">
        <v>0.27</v>
      </c>
      <c r="H22" s="5">
        <v>0</v>
      </c>
      <c r="I22" s="5">
        <v>0</v>
      </c>
      <c r="J22" s="3">
        <v>0.22819999999999999</v>
      </c>
      <c r="K22" s="3">
        <v>1.95E-2</v>
      </c>
      <c r="L22" s="3">
        <v>0.28370000000000001</v>
      </c>
      <c r="M22" s="3">
        <v>0.32229999999999998</v>
      </c>
      <c r="N22" s="6">
        <v>0</v>
      </c>
      <c r="O22" s="6">
        <v>5.7000000000000002E-3</v>
      </c>
      <c r="Q22" s="7">
        <f t="shared" si="0"/>
        <v>12.209999999999999</v>
      </c>
      <c r="R22" s="4">
        <f t="shared" si="1"/>
        <v>0.85939999999999994</v>
      </c>
      <c r="T22">
        <v>86</v>
      </c>
      <c r="V22" s="2">
        <f t="shared" si="2"/>
        <v>19.6252</v>
      </c>
      <c r="W22" s="2">
        <f t="shared" si="3"/>
        <v>1.677</v>
      </c>
      <c r="X22" s="2">
        <f t="shared" si="4"/>
        <v>24.398199999999999</v>
      </c>
      <c r="Y22" s="2">
        <f t="shared" si="5"/>
        <v>27.717799999999997</v>
      </c>
      <c r="Z22" s="2">
        <f t="shared" si="6"/>
        <v>0</v>
      </c>
      <c r="AA22" s="2">
        <f t="shared" si="7"/>
        <v>0.49020000000000002</v>
      </c>
      <c r="AB22" s="2">
        <v>0</v>
      </c>
      <c r="AC22" s="7">
        <f t="shared" si="8"/>
        <v>73.9084</v>
      </c>
      <c r="AD22" s="7">
        <f t="shared" si="9"/>
        <v>12.209999999999999</v>
      </c>
      <c r="AE22" s="7">
        <f t="shared" si="10"/>
        <v>86.118399999999994</v>
      </c>
    </row>
    <row r="23" spans="1:31" x14ac:dyDescent="0.25">
      <c r="A23" t="s">
        <v>5</v>
      </c>
      <c r="B23">
        <v>1</v>
      </c>
      <c r="C23" t="s">
        <v>0</v>
      </c>
      <c r="D23" s="1">
        <v>43070</v>
      </c>
      <c r="E23" s="2">
        <v>11</v>
      </c>
      <c r="F23" s="2">
        <v>0.94</v>
      </c>
      <c r="G23" s="2">
        <v>0.27</v>
      </c>
      <c r="H23" s="5">
        <v>0</v>
      </c>
      <c r="I23" s="5">
        <v>0</v>
      </c>
      <c r="J23" s="3">
        <v>0.22819999999999999</v>
      </c>
      <c r="K23" s="3">
        <v>1.95E-2</v>
      </c>
      <c r="L23" s="3">
        <v>0.28370000000000001</v>
      </c>
      <c r="M23" s="3">
        <v>0.32229999999999998</v>
      </c>
      <c r="N23" s="6">
        <v>0</v>
      </c>
      <c r="O23" s="6">
        <v>5.7000000000000002E-3</v>
      </c>
      <c r="Q23" s="7">
        <f t="shared" si="0"/>
        <v>12.209999999999999</v>
      </c>
      <c r="R23" s="4">
        <f t="shared" si="1"/>
        <v>0.85939999999999994</v>
      </c>
      <c r="T23">
        <v>86</v>
      </c>
      <c r="V23" s="2">
        <f t="shared" si="2"/>
        <v>19.6252</v>
      </c>
      <c r="W23" s="2">
        <f t="shared" si="3"/>
        <v>1.677</v>
      </c>
      <c r="X23" s="2">
        <f t="shared" si="4"/>
        <v>24.398199999999999</v>
      </c>
      <c r="Y23" s="2">
        <f t="shared" si="5"/>
        <v>27.717799999999997</v>
      </c>
      <c r="Z23" s="2">
        <f t="shared" si="6"/>
        <v>0</v>
      </c>
      <c r="AA23" s="2">
        <f t="shared" si="7"/>
        <v>0.49020000000000002</v>
      </c>
      <c r="AB23" s="2">
        <v>0</v>
      </c>
      <c r="AC23" s="7">
        <f t="shared" si="8"/>
        <v>73.9084</v>
      </c>
      <c r="AD23" s="7">
        <f t="shared" si="9"/>
        <v>12.209999999999999</v>
      </c>
      <c r="AE23" s="7">
        <f t="shared" si="10"/>
        <v>86.118399999999994</v>
      </c>
    </row>
    <row r="24" spans="1:31" x14ac:dyDescent="0.25">
      <c r="A24" t="s">
        <v>5</v>
      </c>
      <c r="B24">
        <v>1</v>
      </c>
      <c r="C24" t="s">
        <v>0</v>
      </c>
      <c r="D24" s="1">
        <v>43101</v>
      </c>
      <c r="E24" s="2">
        <v>11</v>
      </c>
      <c r="F24" s="2">
        <v>0.94</v>
      </c>
      <c r="G24" s="2">
        <v>0.27</v>
      </c>
      <c r="H24" s="5">
        <v>0</v>
      </c>
      <c r="I24" s="5">
        <v>0</v>
      </c>
      <c r="J24" s="3">
        <v>0.22819999999999999</v>
      </c>
      <c r="K24" s="3">
        <v>1.95E-2</v>
      </c>
      <c r="L24" s="3">
        <v>0.28370000000000001</v>
      </c>
      <c r="M24" s="3">
        <v>0.32229999999999998</v>
      </c>
      <c r="N24" s="6">
        <v>0</v>
      </c>
      <c r="O24" s="6">
        <v>5.7000000000000002E-3</v>
      </c>
      <c r="Q24" s="7">
        <f t="shared" si="0"/>
        <v>12.209999999999999</v>
      </c>
      <c r="R24" s="4">
        <f t="shared" si="1"/>
        <v>0.85939999999999994</v>
      </c>
      <c r="T24">
        <v>86</v>
      </c>
      <c r="V24" s="2">
        <f t="shared" si="2"/>
        <v>19.6252</v>
      </c>
      <c r="W24" s="2">
        <f t="shared" si="3"/>
        <v>1.677</v>
      </c>
      <c r="X24" s="2">
        <f t="shared" si="4"/>
        <v>24.398199999999999</v>
      </c>
      <c r="Y24" s="2">
        <f t="shared" si="5"/>
        <v>27.717799999999997</v>
      </c>
      <c r="Z24" s="2">
        <f t="shared" si="6"/>
        <v>0</v>
      </c>
      <c r="AA24" s="2">
        <f t="shared" si="7"/>
        <v>0.49020000000000002</v>
      </c>
      <c r="AB24" s="2">
        <v>0</v>
      </c>
      <c r="AC24" s="7">
        <f t="shared" si="8"/>
        <v>73.9084</v>
      </c>
      <c r="AD24" s="7">
        <f t="shared" si="9"/>
        <v>12.209999999999999</v>
      </c>
      <c r="AE24" s="7">
        <f t="shared" si="10"/>
        <v>86.118399999999994</v>
      </c>
    </row>
    <row r="25" spans="1:31" x14ac:dyDescent="0.25">
      <c r="A25" t="s">
        <v>5</v>
      </c>
      <c r="B25">
        <v>1</v>
      </c>
      <c r="C25" t="s">
        <v>0</v>
      </c>
      <c r="D25" s="1">
        <v>43132</v>
      </c>
      <c r="E25" s="2">
        <v>11</v>
      </c>
      <c r="F25" s="2">
        <v>0.94</v>
      </c>
      <c r="G25" s="2">
        <v>0.27</v>
      </c>
      <c r="H25" s="5">
        <v>0</v>
      </c>
      <c r="I25" s="5">
        <v>0</v>
      </c>
      <c r="J25" s="3">
        <v>0.22819999999999999</v>
      </c>
      <c r="K25" s="3">
        <v>1.95E-2</v>
      </c>
      <c r="L25" s="3">
        <v>0.28370000000000001</v>
      </c>
      <c r="M25" s="3">
        <v>0.32229999999999998</v>
      </c>
      <c r="N25" s="6">
        <v>0</v>
      </c>
      <c r="O25" s="6">
        <v>5.7000000000000002E-3</v>
      </c>
      <c r="Q25" s="7">
        <f t="shared" si="0"/>
        <v>12.209999999999999</v>
      </c>
      <c r="R25" s="4">
        <f t="shared" si="1"/>
        <v>0.85939999999999994</v>
      </c>
      <c r="T25">
        <v>86</v>
      </c>
      <c r="V25" s="2">
        <f t="shared" si="2"/>
        <v>19.6252</v>
      </c>
      <c r="W25" s="2">
        <f t="shared" si="3"/>
        <v>1.677</v>
      </c>
      <c r="X25" s="2">
        <f t="shared" si="4"/>
        <v>24.398199999999999</v>
      </c>
      <c r="Y25" s="2">
        <f t="shared" si="5"/>
        <v>27.717799999999997</v>
      </c>
      <c r="Z25" s="2">
        <f t="shared" si="6"/>
        <v>0</v>
      </c>
      <c r="AA25" s="2">
        <f t="shared" si="7"/>
        <v>0.49020000000000002</v>
      </c>
      <c r="AB25" s="2">
        <v>0</v>
      </c>
      <c r="AC25" s="7">
        <f t="shared" si="8"/>
        <v>73.9084</v>
      </c>
      <c r="AD25" s="7">
        <f t="shared" si="9"/>
        <v>12.209999999999999</v>
      </c>
      <c r="AE25" s="7">
        <f t="shared" si="10"/>
        <v>86.118399999999994</v>
      </c>
    </row>
    <row r="26" spans="1:31" x14ac:dyDescent="0.25">
      <c r="A26" t="s">
        <v>5</v>
      </c>
      <c r="B26">
        <v>1</v>
      </c>
      <c r="C26" t="s">
        <v>0</v>
      </c>
      <c r="D26" s="1">
        <v>43160</v>
      </c>
      <c r="E26" s="2">
        <v>11</v>
      </c>
      <c r="F26" s="2">
        <v>0.94</v>
      </c>
      <c r="G26" s="2">
        <v>0.27</v>
      </c>
      <c r="H26" s="5">
        <v>0</v>
      </c>
      <c r="I26" s="5">
        <v>0</v>
      </c>
      <c r="J26" s="3">
        <v>0.22819999999999999</v>
      </c>
      <c r="K26" s="3">
        <v>1.95E-2</v>
      </c>
      <c r="L26" s="3">
        <v>0.28370000000000001</v>
      </c>
      <c r="M26" s="3">
        <v>0.32229999999999998</v>
      </c>
      <c r="N26" s="6">
        <v>0</v>
      </c>
      <c r="O26" s="6">
        <v>5.7000000000000002E-3</v>
      </c>
      <c r="Q26" s="7">
        <f t="shared" si="0"/>
        <v>12.209999999999999</v>
      </c>
      <c r="R26" s="4">
        <f t="shared" si="1"/>
        <v>0.85939999999999994</v>
      </c>
      <c r="T26">
        <v>86</v>
      </c>
      <c r="V26" s="2">
        <f t="shared" si="2"/>
        <v>19.6252</v>
      </c>
      <c r="W26" s="2">
        <f t="shared" si="3"/>
        <v>1.677</v>
      </c>
      <c r="X26" s="2">
        <f t="shared" si="4"/>
        <v>24.398199999999999</v>
      </c>
      <c r="Y26" s="2">
        <f t="shared" si="5"/>
        <v>27.717799999999997</v>
      </c>
      <c r="Z26" s="2">
        <f t="shared" si="6"/>
        <v>0</v>
      </c>
      <c r="AA26" s="2">
        <f t="shared" si="7"/>
        <v>0.49020000000000002</v>
      </c>
      <c r="AB26" s="2">
        <v>0</v>
      </c>
      <c r="AC26" s="7">
        <f t="shared" si="8"/>
        <v>73.9084</v>
      </c>
      <c r="AD26" s="7">
        <f t="shared" si="9"/>
        <v>12.209999999999999</v>
      </c>
      <c r="AE26" s="7">
        <f t="shared" si="10"/>
        <v>86.118399999999994</v>
      </c>
    </row>
    <row r="27" spans="1:31" x14ac:dyDescent="0.25">
      <c r="A27" t="s">
        <v>5</v>
      </c>
      <c r="B27">
        <v>1</v>
      </c>
      <c r="C27" t="s">
        <v>0</v>
      </c>
      <c r="D27" s="1">
        <v>43191</v>
      </c>
      <c r="E27" s="2">
        <v>11</v>
      </c>
      <c r="F27" s="2">
        <v>0.94</v>
      </c>
      <c r="G27" s="2">
        <v>0.27</v>
      </c>
      <c r="H27" s="5">
        <v>0</v>
      </c>
      <c r="I27" s="5">
        <v>0</v>
      </c>
      <c r="J27" s="3">
        <v>0.22819999999999999</v>
      </c>
      <c r="K27" s="3">
        <v>1.95E-2</v>
      </c>
      <c r="L27" s="3">
        <v>0.28370000000000001</v>
      </c>
      <c r="M27" s="3">
        <v>0.32229999999999998</v>
      </c>
      <c r="N27" s="6">
        <v>0</v>
      </c>
      <c r="O27" s="6">
        <v>5.7000000000000002E-3</v>
      </c>
      <c r="Q27" s="7">
        <f t="shared" si="0"/>
        <v>12.209999999999999</v>
      </c>
      <c r="R27" s="4">
        <f t="shared" si="1"/>
        <v>0.85939999999999994</v>
      </c>
      <c r="T27">
        <v>86</v>
      </c>
      <c r="V27" s="2">
        <f t="shared" si="2"/>
        <v>19.6252</v>
      </c>
      <c r="W27" s="2">
        <f t="shared" si="3"/>
        <v>1.677</v>
      </c>
      <c r="X27" s="2">
        <f t="shared" si="4"/>
        <v>24.398199999999999</v>
      </c>
      <c r="Y27" s="2">
        <f t="shared" si="5"/>
        <v>27.717799999999997</v>
      </c>
      <c r="Z27" s="2">
        <f t="shared" si="6"/>
        <v>0</v>
      </c>
      <c r="AA27" s="2">
        <f t="shared" si="7"/>
        <v>0.49020000000000002</v>
      </c>
      <c r="AB27" s="2">
        <v>0</v>
      </c>
      <c r="AC27" s="7">
        <f t="shared" si="8"/>
        <v>73.9084</v>
      </c>
      <c r="AD27" s="7">
        <f t="shared" si="9"/>
        <v>12.209999999999999</v>
      </c>
      <c r="AE27" s="7">
        <f t="shared" si="10"/>
        <v>86.118399999999994</v>
      </c>
    </row>
    <row r="28" spans="1:31" x14ac:dyDescent="0.25">
      <c r="A28" t="s">
        <v>5</v>
      </c>
      <c r="B28">
        <v>1</v>
      </c>
      <c r="C28" t="s">
        <v>0</v>
      </c>
      <c r="D28" s="1">
        <v>43221</v>
      </c>
      <c r="E28" s="2">
        <v>11</v>
      </c>
      <c r="F28" s="2">
        <v>0.94</v>
      </c>
      <c r="G28" s="2">
        <v>0.27</v>
      </c>
      <c r="H28" s="5">
        <v>0</v>
      </c>
      <c r="I28" s="5">
        <v>0</v>
      </c>
      <c r="J28" s="3">
        <v>0.22819999999999999</v>
      </c>
      <c r="K28" s="3">
        <v>1.95E-2</v>
      </c>
      <c r="L28" s="3">
        <v>0.28370000000000001</v>
      </c>
      <c r="M28" s="3">
        <v>0.32229999999999998</v>
      </c>
      <c r="N28" s="6">
        <v>0</v>
      </c>
      <c r="O28" s="6">
        <v>5.7000000000000002E-3</v>
      </c>
      <c r="Q28" s="7">
        <f t="shared" si="0"/>
        <v>12.209999999999999</v>
      </c>
      <c r="R28" s="4">
        <f t="shared" si="1"/>
        <v>0.85939999999999994</v>
      </c>
      <c r="T28">
        <v>86</v>
      </c>
      <c r="V28" s="2">
        <f t="shared" si="2"/>
        <v>19.6252</v>
      </c>
      <c r="W28" s="2">
        <f t="shared" si="3"/>
        <v>1.677</v>
      </c>
      <c r="X28" s="2">
        <f t="shared" si="4"/>
        <v>24.398199999999999</v>
      </c>
      <c r="Y28" s="2">
        <f t="shared" si="5"/>
        <v>27.717799999999997</v>
      </c>
      <c r="Z28" s="2">
        <f t="shared" si="6"/>
        <v>0</v>
      </c>
      <c r="AA28" s="2">
        <f t="shared" si="7"/>
        <v>0.49020000000000002</v>
      </c>
      <c r="AB28" s="2">
        <v>0</v>
      </c>
      <c r="AC28" s="7">
        <f t="shared" si="8"/>
        <v>73.9084</v>
      </c>
      <c r="AD28" s="7">
        <f t="shared" si="9"/>
        <v>12.209999999999999</v>
      </c>
      <c r="AE28" s="7">
        <f t="shared" si="10"/>
        <v>86.118399999999994</v>
      </c>
    </row>
    <row r="29" spans="1:31" x14ac:dyDescent="0.25">
      <c r="A29" t="s">
        <v>5</v>
      </c>
      <c r="B29">
        <v>1</v>
      </c>
      <c r="C29" t="s">
        <v>0</v>
      </c>
      <c r="D29" s="1">
        <v>43252</v>
      </c>
      <c r="E29" s="2">
        <v>11</v>
      </c>
      <c r="F29" s="2">
        <v>0.94</v>
      </c>
      <c r="G29" s="2">
        <v>0.27</v>
      </c>
      <c r="H29" s="5">
        <v>0</v>
      </c>
      <c r="I29" s="5">
        <v>0</v>
      </c>
      <c r="J29" s="3">
        <v>0.22819999999999999</v>
      </c>
      <c r="K29" s="3">
        <v>1.95E-2</v>
      </c>
      <c r="L29" s="3">
        <v>0.28370000000000001</v>
      </c>
      <c r="M29" s="3">
        <v>0.32229999999999998</v>
      </c>
      <c r="N29" s="6">
        <v>0</v>
      </c>
      <c r="O29" s="6">
        <v>5.7000000000000002E-3</v>
      </c>
      <c r="Q29" s="7">
        <f t="shared" si="0"/>
        <v>12.209999999999999</v>
      </c>
      <c r="R29" s="4">
        <f t="shared" si="1"/>
        <v>0.85939999999999994</v>
      </c>
      <c r="T29">
        <v>86</v>
      </c>
      <c r="V29" s="2">
        <f t="shared" si="2"/>
        <v>19.6252</v>
      </c>
      <c r="W29" s="2">
        <f t="shared" si="3"/>
        <v>1.677</v>
      </c>
      <c r="X29" s="2">
        <f t="shared" si="4"/>
        <v>24.398199999999999</v>
      </c>
      <c r="Y29" s="2">
        <f t="shared" si="5"/>
        <v>27.717799999999997</v>
      </c>
      <c r="Z29" s="2">
        <f t="shared" si="6"/>
        <v>0</v>
      </c>
      <c r="AA29" s="2">
        <f t="shared" si="7"/>
        <v>0.49020000000000002</v>
      </c>
      <c r="AB29" s="2">
        <v>0</v>
      </c>
      <c r="AC29" s="7">
        <f t="shared" si="8"/>
        <v>73.9084</v>
      </c>
      <c r="AD29" s="7">
        <f t="shared" si="9"/>
        <v>12.209999999999999</v>
      </c>
      <c r="AE29" s="7">
        <f t="shared" si="10"/>
        <v>86.118399999999994</v>
      </c>
    </row>
    <row r="30" spans="1:31" x14ac:dyDescent="0.25">
      <c r="A30" t="s">
        <v>5</v>
      </c>
      <c r="B30">
        <v>1</v>
      </c>
      <c r="C30" t="s">
        <v>0</v>
      </c>
      <c r="D30" s="1">
        <v>43282</v>
      </c>
      <c r="E30" s="2">
        <v>11</v>
      </c>
      <c r="F30" s="2">
        <v>0.49</v>
      </c>
      <c r="G30" s="2">
        <v>0.56000000000000005</v>
      </c>
      <c r="H30" s="5">
        <v>0</v>
      </c>
      <c r="I30" s="5">
        <v>0</v>
      </c>
      <c r="J30" s="3">
        <v>0.22819999999999999</v>
      </c>
      <c r="K30" s="3">
        <v>1.01E-2</v>
      </c>
      <c r="L30" s="3">
        <v>0.28370000000000001</v>
      </c>
      <c r="M30" s="3">
        <v>0.32229999999999998</v>
      </c>
      <c r="N30" s="6">
        <v>0</v>
      </c>
      <c r="O30" s="6">
        <v>1.17E-2</v>
      </c>
      <c r="Q30" s="7">
        <f t="shared" si="0"/>
        <v>12.05</v>
      </c>
      <c r="R30" s="4">
        <f t="shared" si="1"/>
        <v>0.85600000000000009</v>
      </c>
      <c r="T30">
        <v>86</v>
      </c>
      <c r="V30" s="2">
        <f t="shared" si="2"/>
        <v>19.6252</v>
      </c>
      <c r="W30" s="2">
        <f t="shared" si="3"/>
        <v>0.86859999999999993</v>
      </c>
      <c r="X30" s="2">
        <f t="shared" si="4"/>
        <v>24.398199999999999</v>
      </c>
      <c r="Y30" s="2">
        <f t="shared" si="5"/>
        <v>27.717799999999997</v>
      </c>
      <c r="Z30" s="2">
        <f t="shared" si="6"/>
        <v>0</v>
      </c>
      <c r="AA30" s="2">
        <f t="shared" si="7"/>
        <v>1.0062</v>
      </c>
      <c r="AB30" s="2">
        <v>0</v>
      </c>
      <c r="AC30" s="7">
        <f t="shared" si="8"/>
        <v>73.616</v>
      </c>
      <c r="AD30" s="7">
        <f t="shared" si="9"/>
        <v>12.05</v>
      </c>
      <c r="AE30" s="7">
        <f t="shared" si="10"/>
        <v>85.665999999999997</v>
      </c>
    </row>
    <row r="31" spans="1:31" x14ac:dyDescent="0.25">
      <c r="A31" t="s">
        <v>5</v>
      </c>
      <c r="B31">
        <v>1</v>
      </c>
      <c r="C31" t="s">
        <v>0</v>
      </c>
      <c r="D31" s="1">
        <v>43313</v>
      </c>
      <c r="E31" s="2">
        <v>11</v>
      </c>
      <c r="F31" s="2">
        <v>0.49</v>
      </c>
      <c r="G31" s="2">
        <v>0.56000000000000005</v>
      </c>
      <c r="H31" s="5">
        <v>0</v>
      </c>
      <c r="I31" s="5">
        <v>0</v>
      </c>
      <c r="J31" s="3">
        <v>0.22819999999999999</v>
      </c>
      <c r="K31" s="3">
        <v>1.01E-2</v>
      </c>
      <c r="L31" s="3">
        <v>0.28370000000000001</v>
      </c>
      <c r="M31" s="3">
        <v>0.32229999999999998</v>
      </c>
      <c r="N31" s="6">
        <v>0</v>
      </c>
      <c r="O31" s="6">
        <v>1.17E-2</v>
      </c>
      <c r="Q31" s="7">
        <f t="shared" si="0"/>
        <v>12.05</v>
      </c>
      <c r="R31" s="4">
        <f t="shared" si="1"/>
        <v>0.85600000000000009</v>
      </c>
      <c r="T31">
        <v>86</v>
      </c>
      <c r="V31" s="2">
        <f t="shared" si="2"/>
        <v>19.6252</v>
      </c>
      <c r="W31" s="2">
        <f t="shared" si="3"/>
        <v>0.86859999999999993</v>
      </c>
      <c r="X31" s="2">
        <f t="shared" si="4"/>
        <v>24.398199999999999</v>
      </c>
      <c r="Y31" s="2">
        <f t="shared" si="5"/>
        <v>27.717799999999997</v>
      </c>
      <c r="Z31" s="2">
        <f t="shared" si="6"/>
        <v>0</v>
      </c>
      <c r="AA31" s="2">
        <f t="shared" si="7"/>
        <v>1.0062</v>
      </c>
      <c r="AB31" s="2">
        <v>0</v>
      </c>
      <c r="AC31" s="7">
        <f t="shared" si="8"/>
        <v>73.616</v>
      </c>
      <c r="AD31" s="7">
        <f t="shared" si="9"/>
        <v>12.05</v>
      </c>
      <c r="AE31" s="7">
        <f t="shared" si="10"/>
        <v>85.665999999999997</v>
      </c>
    </row>
    <row r="32" spans="1:31" x14ac:dyDescent="0.25">
      <c r="A32" t="s">
        <v>5</v>
      </c>
      <c r="B32">
        <v>1</v>
      </c>
      <c r="C32" t="s">
        <v>0</v>
      </c>
      <c r="D32" s="1">
        <v>43344</v>
      </c>
      <c r="E32" s="2">
        <v>11</v>
      </c>
      <c r="F32" s="2">
        <v>0.49</v>
      </c>
      <c r="G32" s="2">
        <v>0.56000000000000005</v>
      </c>
      <c r="H32" s="5">
        <v>0</v>
      </c>
      <c r="I32" s="5">
        <v>0</v>
      </c>
      <c r="J32" s="3">
        <v>0.22819999999999999</v>
      </c>
      <c r="K32" s="3">
        <v>1.01E-2</v>
      </c>
      <c r="L32" s="3">
        <v>0.28370000000000001</v>
      </c>
      <c r="M32" s="3">
        <v>0.32229999999999998</v>
      </c>
      <c r="N32" s="6">
        <v>0</v>
      </c>
      <c r="O32" s="6">
        <v>1.17E-2</v>
      </c>
      <c r="Q32" s="7">
        <f t="shared" si="0"/>
        <v>12.05</v>
      </c>
      <c r="R32" s="4">
        <f t="shared" si="1"/>
        <v>0.85600000000000009</v>
      </c>
      <c r="T32">
        <v>86</v>
      </c>
      <c r="V32" s="2">
        <f t="shared" si="2"/>
        <v>19.6252</v>
      </c>
      <c r="W32" s="2">
        <f t="shared" si="3"/>
        <v>0.86859999999999993</v>
      </c>
      <c r="X32" s="2">
        <f t="shared" si="4"/>
        <v>24.398199999999999</v>
      </c>
      <c r="Y32" s="2">
        <f t="shared" si="5"/>
        <v>27.717799999999997</v>
      </c>
      <c r="Z32" s="2">
        <f t="shared" si="6"/>
        <v>0</v>
      </c>
      <c r="AA32" s="2">
        <f t="shared" si="7"/>
        <v>1.0062</v>
      </c>
      <c r="AB32" s="2">
        <v>0</v>
      </c>
      <c r="AC32" s="7">
        <f t="shared" si="8"/>
        <v>73.616</v>
      </c>
      <c r="AD32" s="7">
        <f t="shared" si="9"/>
        <v>12.05</v>
      </c>
      <c r="AE32" s="7">
        <f t="shared" si="10"/>
        <v>85.665999999999997</v>
      </c>
    </row>
    <row r="33" spans="1:31" x14ac:dyDescent="0.25">
      <c r="A33" t="s">
        <v>5</v>
      </c>
      <c r="B33">
        <v>1</v>
      </c>
      <c r="C33" t="s">
        <v>0</v>
      </c>
      <c r="D33" s="1">
        <v>43374</v>
      </c>
      <c r="E33" s="2">
        <v>11</v>
      </c>
      <c r="F33" s="2">
        <v>0.49</v>
      </c>
      <c r="G33" s="2">
        <v>0.56000000000000005</v>
      </c>
      <c r="H33" s="5">
        <v>0</v>
      </c>
      <c r="I33" s="5">
        <v>0</v>
      </c>
      <c r="J33" s="3">
        <v>0.22819999999999999</v>
      </c>
      <c r="K33" s="3">
        <v>1.01E-2</v>
      </c>
      <c r="L33" s="3">
        <v>0.28370000000000001</v>
      </c>
      <c r="M33" s="3">
        <v>0.32229999999999998</v>
      </c>
      <c r="N33" s="6">
        <v>0</v>
      </c>
      <c r="O33" s="6">
        <v>1.17E-2</v>
      </c>
      <c r="Q33" s="7">
        <f t="shared" si="0"/>
        <v>12.05</v>
      </c>
      <c r="R33" s="4">
        <f t="shared" si="1"/>
        <v>0.85600000000000009</v>
      </c>
      <c r="T33">
        <v>86</v>
      </c>
      <c r="V33" s="2">
        <f t="shared" si="2"/>
        <v>19.6252</v>
      </c>
      <c r="W33" s="2">
        <f t="shared" si="3"/>
        <v>0.86859999999999993</v>
      </c>
      <c r="X33" s="2">
        <f t="shared" si="4"/>
        <v>24.398199999999999</v>
      </c>
      <c r="Y33" s="2">
        <f t="shared" si="5"/>
        <v>27.717799999999997</v>
      </c>
      <c r="Z33" s="2">
        <f t="shared" si="6"/>
        <v>0</v>
      </c>
      <c r="AA33" s="2">
        <f t="shared" si="7"/>
        <v>1.0062</v>
      </c>
      <c r="AB33" s="2">
        <v>0</v>
      </c>
      <c r="AC33" s="7">
        <f t="shared" si="8"/>
        <v>73.616</v>
      </c>
      <c r="AD33" s="7">
        <f t="shared" si="9"/>
        <v>12.05</v>
      </c>
      <c r="AE33" s="7">
        <f t="shared" si="10"/>
        <v>85.665999999999997</v>
      </c>
    </row>
    <row r="34" spans="1:31" x14ac:dyDescent="0.25">
      <c r="A34" t="s">
        <v>5</v>
      </c>
      <c r="B34">
        <v>1</v>
      </c>
      <c r="C34" t="s">
        <v>0</v>
      </c>
      <c r="D34" s="1">
        <v>43405</v>
      </c>
      <c r="E34" s="2">
        <v>11</v>
      </c>
      <c r="F34" s="2">
        <v>0.49</v>
      </c>
      <c r="G34" s="2">
        <v>0.56000000000000005</v>
      </c>
      <c r="H34" s="5">
        <v>0</v>
      </c>
      <c r="I34" s="5">
        <v>0</v>
      </c>
      <c r="J34" s="3">
        <v>0.22819999999999999</v>
      </c>
      <c r="K34" s="3">
        <v>1.01E-2</v>
      </c>
      <c r="L34" s="3">
        <v>0.27200000000000002</v>
      </c>
      <c r="M34" s="3">
        <v>0.24310000000000001</v>
      </c>
      <c r="N34" s="6">
        <v>0</v>
      </c>
      <c r="O34" s="6">
        <v>1.17E-2</v>
      </c>
      <c r="Q34" s="7">
        <f t="shared" si="0"/>
        <v>12.05</v>
      </c>
      <c r="R34" s="4">
        <f t="shared" si="1"/>
        <v>0.7651</v>
      </c>
      <c r="T34">
        <v>86</v>
      </c>
      <c r="V34" s="2">
        <f t="shared" si="2"/>
        <v>19.6252</v>
      </c>
      <c r="W34" s="2">
        <f t="shared" si="3"/>
        <v>0.86859999999999993</v>
      </c>
      <c r="X34" s="2">
        <f t="shared" si="4"/>
        <v>23.392000000000003</v>
      </c>
      <c r="Y34" s="2">
        <f t="shared" si="5"/>
        <v>20.906600000000001</v>
      </c>
      <c r="Z34" s="2">
        <f t="shared" si="6"/>
        <v>0</v>
      </c>
      <c r="AA34" s="2">
        <f t="shared" si="7"/>
        <v>1.0062</v>
      </c>
      <c r="AB34" s="2">
        <v>0</v>
      </c>
      <c r="AC34" s="7">
        <f t="shared" si="8"/>
        <v>65.798600000000008</v>
      </c>
      <c r="AD34" s="7">
        <f t="shared" si="9"/>
        <v>12.05</v>
      </c>
      <c r="AE34" s="7">
        <f t="shared" si="10"/>
        <v>77.848600000000005</v>
      </c>
    </row>
    <row r="35" spans="1:31" x14ac:dyDescent="0.25">
      <c r="A35" t="s">
        <v>5</v>
      </c>
      <c r="B35">
        <v>1</v>
      </c>
      <c r="C35" t="s">
        <v>0</v>
      </c>
      <c r="D35" s="1">
        <v>43435</v>
      </c>
      <c r="E35" s="2">
        <v>11</v>
      </c>
      <c r="F35" s="2">
        <v>0.49</v>
      </c>
      <c r="G35" s="2">
        <v>0.56000000000000005</v>
      </c>
      <c r="H35" s="5">
        <v>0</v>
      </c>
      <c r="I35" s="5">
        <v>0</v>
      </c>
      <c r="J35" s="3">
        <v>0.22819999999999999</v>
      </c>
      <c r="K35" s="3">
        <v>1.01E-2</v>
      </c>
      <c r="L35" s="3">
        <v>0.27200000000000002</v>
      </c>
      <c r="M35" s="3">
        <v>0.24310000000000001</v>
      </c>
      <c r="N35" s="6">
        <v>0</v>
      </c>
      <c r="O35" s="6">
        <v>1.17E-2</v>
      </c>
      <c r="Q35" s="7">
        <f t="shared" si="0"/>
        <v>12.05</v>
      </c>
      <c r="R35" s="4">
        <f t="shared" si="1"/>
        <v>0.7651</v>
      </c>
      <c r="T35">
        <v>86</v>
      </c>
      <c r="V35" s="2">
        <f t="shared" si="2"/>
        <v>19.6252</v>
      </c>
      <c r="W35" s="2">
        <f t="shared" si="3"/>
        <v>0.86859999999999993</v>
      </c>
      <c r="X35" s="2">
        <f t="shared" si="4"/>
        <v>23.392000000000003</v>
      </c>
      <c r="Y35" s="2">
        <f t="shared" si="5"/>
        <v>20.906600000000001</v>
      </c>
      <c r="Z35" s="2">
        <f t="shared" si="6"/>
        <v>0</v>
      </c>
      <c r="AA35" s="2">
        <f t="shared" si="7"/>
        <v>1.0062</v>
      </c>
      <c r="AB35" s="2">
        <v>0</v>
      </c>
      <c r="AC35" s="7">
        <f t="shared" si="8"/>
        <v>65.798600000000008</v>
      </c>
      <c r="AD35" s="7">
        <f t="shared" si="9"/>
        <v>12.05</v>
      </c>
      <c r="AE35" s="7">
        <f t="shared" si="10"/>
        <v>77.848600000000005</v>
      </c>
    </row>
    <row r="36" spans="1:31" x14ac:dyDescent="0.25">
      <c r="A36" t="s">
        <v>5</v>
      </c>
      <c r="B36">
        <v>1</v>
      </c>
      <c r="C36" t="s">
        <v>0</v>
      </c>
      <c r="D36" s="1">
        <v>43466</v>
      </c>
      <c r="E36" s="2">
        <v>11</v>
      </c>
      <c r="F36" s="2">
        <v>0.49</v>
      </c>
      <c r="G36" s="2">
        <v>0.56000000000000005</v>
      </c>
      <c r="H36" s="5">
        <v>0</v>
      </c>
      <c r="I36" s="5">
        <v>0</v>
      </c>
      <c r="J36" s="3">
        <v>0.22819999999999999</v>
      </c>
      <c r="K36" s="3">
        <v>1.01E-2</v>
      </c>
      <c r="L36" s="3">
        <v>0.27200000000000002</v>
      </c>
      <c r="M36" s="3">
        <v>0.24310000000000001</v>
      </c>
      <c r="N36" s="6">
        <v>0</v>
      </c>
      <c r="O36" s="6">
        <v>1.17E-2</v>
      </c>
      <c r="Q36" s="7">
        <f t="shared" si="0"/>
        <v>12.05</v>
      </c>
      <c r="R36" s="4">
        <f t="shared" si="1"/>
        <v>0.7651</v>
      </c>
      <c r="T36">
        <v>86</v>
      </c>
      <c r="V36" s="2">
        <f t="shared" si="2"/>
        <v>19.6252</v>
      </c>
      <c r="W36" s="2">
        <f t="shared" si="3"/>
        <v>0.86859999999999993</v>
      </c>
      <c r="X36" s="2">
        <f t="shared" si="4"/>
        <v>23.392000000000003</v>
      </c>
      <c r="Y36" s="2">
        <f t="shared" si="5"/>
        <v>20.906600000000001</v>
      </c>
      <c r="Z36" s="2">
        <f t="shared" si="6"/>
        <v>0</v>
      </c>
      <c r="AA36" s="2">
        <f t="shared" si="7"/>
        <v>1.0062</v>
      </c>
      <c r="AB36" s="2">
        <v>0</v>
      </c>
      <c r="AC36" s="7">
        <f t="shared" si="8"/>
        <v>65.798600000000008</v>
      </c>
      <c r="AD36" s="7">
        <f t="shared" si="9"/>
        <v>12.05</v>
      </c>
      <c r="AE36" s="7">
        <f t="shared" si="10"/>
        <v>77.848600000000005</v>
      </c>
    </row>
    <row r="37" spans="1:31" x14ac:dyDescent="0.25">
      <c r="A37" t="s">
        <v>5</v>
      </c>
      <c r="B37">
        <v>1</v>
      </c>
      <c r="C37" t="s">
        <v>0</v>
      </c>
      <c r="D37" s="1">
        <v>43497</v>
      </c>
      <c r="E37" s="2">
        <v>11</v>
      </c>
      <c r="F37" s="2">
        <v>0.49</v>
      </c>
      <c r="G37" s="2">
        <v>0.56000000000000005</v>
      </c>
      <c r="H37" s="2">
        <v>0.31</v>
      </c>
      <c r="I37" s="5">
        <v>0</v>
      </c>
      <c r="J37" s="3">
        <v>0.22819999999999999</v>
      </c>
      <c r="K37" s="3">
        <v>1.01E-2</v>
      </c>
      <c r="L37" s="3">
        <v>0.27200000000000002</v>
      </c>
      <c r="M37" s="3">
        <v>0.24310000000000001</v>
      </c>
      <c r="N37" s="6">
        <v>0</v>
      </c>
      <c r="O37" s="6">
        <v>1.17E-2</v>
      </c>
      <c r="Q37" s="7">
        <f t="shared" si="0"/>
        <v>12.360000000000001</v>
      </c>
      <c r="R37" s="4">
        <f t="shared" si="1"/>
        <v>0.7651</v>
      </c>
      <c r="T37">
        <v>86</v>
      </c>
      <c r="V37" s="2">
        <f t="shared" si="2"/>
        <v>19.6252</v>
      </c>
      <c r="W37" s="2">
        <f t="shared" si="3"/>
        <v>0.86859999999999993</v>
      </c>
      <c r="X37" s="2">
        <f t="shared" si="4"/>
        <v>23.392000000000003</v>
      </c>
      <c r="Y37" s="2">
        <f t="shared" si="5"/>
        <v>20.906600000000001</v>
      </c>
      <c r="Z37" s="2">
        <f t="shared" si="6"/>
        <v>0</v>
      </c>
      <c r="AA37" s="2">
        <f t="shared" si="7"/>
        <v>1.0062</v>
      </c>
      <c r="AB37" s="2">
        <v>0</v>
      </c>
      <c r="AC37" s="7">
        <f t="shared" si="8"/>
        <v>65.798600000000008</v>
      </c>
      <c r="AD37" s="7">
        <f t="shared" si="9"/>
        <v>12.360000000000001</v>
      </c>
      <c r="AE37" s="7">
        <f t="shared" si="10"/>
        <v>78.158600000000007</v>
      </c>
    </row>
    <row r="38" spans="1:31" x14ac:dyDescent="0.25">
      <c r="A38" t="s">
        <v>5</v>
      </c>
      <c r="B38">
        <v>1</v>
      </c>
      <c r="C38" t="s">
        <v>0</v>
      </c>
      <c r="D38" s="1">
        <v>43525</v>
      </c>
      <c r="E38" s="2">
        <v>11</v>
      </c>
      <c r="F38" s="2">
        <v>0.49</v>
      </c>
      <c r="G38" s="2">
        <v>0.56000000000000005</v>
      </c>
      <c r="H38" s="2">
        <v>0.31</v>
      </c>
      <c r="I38" s="5">
        <v>0</v>
      </c>
      <c r="J38" s="3">
        <v>0.22819999999999999</v>
      </c>
      <c r="K38" s="3">
        <v>1.01E-2</v>
      </c>
      <c r="L38" s="3">
        <v>0.27200000000000002</v>
      </c>
      <c r="M38" s="3">
        <v>0.24310000000000001</v>
      </c>
      <c r="N38" s="6">
        <v>0</v>
      </c>
      <c r="O38" s="6">
        <v>1.17E-2</v>
      </c>
      <c r="Q38" s="7">
        <f t="shared" si="0"/>
        <v>12.360000000000001</v>
      </c>
      <c r="R38" s="4">
        <f t="shared" si="1"/>
        <v>0.7651</v>
      </c>
      <c r="T38">
        <v>86</v>
      </c>
      <c r="V38" s="2">
        <f t="shared" si="2"/>
        <v>19.6252</v>
      </c>
      <c r="W38" s="2">
        <f t="shared" si="3"/>
        <v>0.86859999999999993</v>
      </c>
      <c r="X38" s="2">
        <f t="shared" si="4"/>
        <v>23.392000000000003</v>
      </c>
      <c r="Y38" s="2">
        <f t="shared" si="5"/>
        <v>20.906600000000001</v>
      </c>
      <c r="Z38" s="2">
        <f t="shared" si="6"/>
        <v>0</v>
      </c>
      <c r="AA38" s="2">
        <f t="shared" si="7"/>
        <v>1.0062</v>
      </c>
      <c r="AB38" s="2">
        <v>0</v>
      </c>
      <c r="AC38" s="7">
        <f t="shared" si="8"/>
        <v>65.798600000000008</v>
      </c>
      <c r="AD38" s="7">
        <f t="shared" si="9"/>
        <v>12.360000000000001</v>
      </c>
      <c r="AE38" s="7">
        <f t="shared" si="10"/>
        <v>78.158600000000007</v>
      </c>
    </row>
    <row r="39" spans="1:31" x14ac:dyDescent="0.25">
      <c r="A39" t="s">
        <v>5</v>
      </c>
      <c r="B39">
        <v>1</v>
      </c>
      <c r="C39" t="s">
        <v>0</v>
      </c>
      <c r="D39" s="1">
        <v>43556</v>
      </c>
      <c r="E39" s="2">
        <v>11</v>
      </c>
      <c r="F39" s="2">
        <v>0.49</v>
      </c>
      <c r="G39" s="2">
        <v>0.56000000000000005</v>
      </c>
      <c r="H39" s="2">
        <v>0.31</v>
      </c>
      <c r="I39" s="5">
        <v>0</v>
      </c>
      <c r="J39" s="3">
        <v>0.22819999999999999</v>
      </c>
      <c r="K39" s="3">
        <v>1.01E-2</v>
      </c>
      <c r="L39" s="3">
        <v>0.27200000000000002</v>
      </c>
      <c r="M39" s="3">
        <v>0.24310000000000001</v>
      </c>
      <c r="N39" s="6">
        <v>0</v>
      </c>
      <c r="O39" s="6">
        <v>1.17E-2</v>
      </c>
      <c r="Q39" s="7">
        <f t="shared" si="0"/>
        <v>12.360000000000001</v>
      </c>
      <c r="R39" s="4">
        <f t="shared" si="1"/>
        <v>0.7651</v>
      </c>
      <c r="T39">
        <v>86</v>
      </c>
      <c r="V39" s="2">
        <f t="shared" si="2"/>
        <v>19.6252</v>
      </c>
      <c r="W39" s="2">
        <f t="shared" si="3"/>
        <v>0.86859999999999993</v>
      </c>
      <c r="X39" s="2">
        <f t="shared" si="4"/>
        <v>23.392000000000003</v>
      </c>
      <c r="Y39" s="2">
        <f t="shared" si="5"/>
        <v>20.906600000000001</v>
      </c>
      <c r="Z39" s="2">
        <f t="shared" si="6"/>
        <v>0</v>
      </c>
      <c r="AA39" s="2">
        <f t="shared" si="7"/>
        <v>1.0062</v>
      </c>
      <c r="AB39" s="2">
        <v>0</v>
      </c>
      <c r="AC39" s="7">
        <f t="shared" si="8"/>
        <v>65.798600000000008</v>
      </c>
      <c r="AD39" s="7">
        <f t="shared" si="9"/>
        <v>12.360000000000001</v>
      </c>
      <c r="AE39" s="7">
        <f t="shared" si="10"/>
        <v>78.158600000000007</v>
      </c>
    </row>
    <row r="40" spans="1:31" x14ac:dyDescent="0.25">
      <c r="A40" t="s">
        <v>5</v>
      </c>
      <c r="B40">
        <v>1</v>
      </c>
      <c r="C40" t="s">
        <v>0</v>
      </c>
      <c r="D40" s="1">
        <v>43586</v>
      </c>
      <c r="E40" s="2">
        <v>11</v>
      </c>
      <c r="F40" s="2">
        <v>0.49</v>
      </c>
      <c r="G40" s="2">
        <v>0.56000000000000005</v>
      </c>
      <c r="H40" s="2">
        <v>0.31</v>
      </c>
      <c r="I40" s="5">
        <v>0</v>
      </c>
      <c r="J40" s="3">
        <v>0.22819999999999999</v>
      </c>
      <c r="K40" s="3">
        <v>1.01E-2</v>
      </c>
      <c r="L40" s="3">
        <v>0.27200000000000002</v>
      </c>
      <c r="M40" s="3">
        <v>0.24310000000000001</v>
      </c>
      <c r="N40" s="6">
        <v>0</v>
      </c>
      <c r="O40" s="6">
        <v>1.17E-2</v>
      </c>
      <c r="Q40" s="7">
        <f t="shared" si="0"/>
        <v>12.360000000000001</v>
      </c>
      <c r="R40" s="4">
        <f t="shared" si="1"/>
        <v>0.7651</v>
      </c>
      <c r="T40">
        <v>86</v>
      </c>
      <c r="V40" s="2">
        <f t="shared" si="2"/>
        <v>19.6252</v>
      </c>
      <c r="W40" s="2">
        <f t="shared" si="3"/>
        <v>0.86859999999999993</v>
      </c>
      <c r="X40" s="2">
        <f t="shared" si="4"/>
        <v>23.392000000000003</v>
      </c>
      <c r="Y40" s="2">
        <f t="shared" si="5"/>
        <v>20.906600000000001</v>
      </c>
      <c r="Z40" s="2">
        <f t="shared" si="6"/>
        <v>0</v>
      </c>
      <c r="AA40" s="2">
        <f t="shared" si="7"/>
        <v>1.0062</v>
      </c>
      <c r="AB40" s="2">
        <v>0</v>
      </c>
      <c r="AC40" s="7">
        <f t="shared" si="8"/>
        <v>65.798600000000008</v>
      </c>
      <c r="AD40" s="7">
        <f t="shared" si="9"/>
        <v>12.360000000000001</v>
      </c>
      <c r="AE40" s="7">
        <f t="shared" si="10"/>
        <v>78.158600000000007</v>
      </c>
    </row>
    <row r="41" spans="1:31" x14ac:dyDescent="0.25">
      <c r="A41" t="s">
        <v>5</v>
      </c>
      <c r="B41">
        <v>1</v>
      </c>
      <c r="C41" t="s">
        <v>0</v>
      </c>
      <c r="D41" s="1">
        <v>43617</v>
      </c>
      <c r="E41" s="2">
        <v>11</v>
      </c>
      <c r="F41" s="2">
        <v>0.49</v>
      </c>
      <c r="G41" s="2">
        <v>0.56000000000000005</v>
      </c>
      <c r="H41" s="2">
        <v>0.31</v>
      </c>
      <c r="I41" s="5">
        <v>0</v>
      </c>
      <c r="J41" s="3">
        <v>0.22819999999999999</v>
      </c>
      <c r="K41" s="3">
        <v>1.01E-2</v>
      </c>
      <c r="L41" s="3">
        <v>0.27200000000000002</v>
      </c>
      <c r="M41" s="3">
        <v>0.24310000000000001</v>
      </c>
      <c r="N41" s="6">
        <v>0</v>
      </c>
      <c r="O41" s="6">
        <v>1.17E-2</v>
      </c>
      <c r="Q41" s="7">
        <f t="shared" si="0"/>
        <v>12.360000000000001</v>
      </c>
      <c r="R41" s="4">
        <f t="shared" si="1"/>
        <v>0.7651</v>
      </c>
      <c r="T41">
        <v>86</v>
      </c>
      <c r="V41" s="2">
        <f t="shared" si="2"/>
        <v>19.6252</v>
      </c>
      <c r="W41" s="2">
        <f t="shared" si="3"/>
        <v>0.86859999999999993</v>
      </c>
      <c r="X41" s="2">
        <f t="shared" si="4"/>
        <v>23.392000000000003</v>
      </c>
      <c r="Y41" s="2">
        <f t="shared" si="5"/>
        <v>20.906600000000001</v>
      </c>
      <c r="Z41" s="2">
        <f t="shared" si="6"/>
        <v>0</v>
      </c>
      <c r="AA41" s="2">
        <f t="shared" si="7"/>
        <v>1.0062</v>
      </c>
      <c r="AB41" s="2">
        <v>0</v>
      </c>
      <c r="AC41" s="7">
        <f t="shared" si="8"/>
        <v>65.798600000000008</v>
      </c>
      <c r="AD41" s="7">
        <f t="shared" si="9"/>
        <v>12.360000000000001</v>
      </c>
      <c r="AE41" s="7">
        <f t="shared" si="10"/>
        <v>78.158600000000007</v>
      </c>
    </row>
    <row r="42" spans="1:31" x14ac:dyDescent="0.25">
      <c r="A42" t="s">
        <v>5</v>
      </c>
      <c r="B42">
        <v>1</v>
      </c>
      <c r="C42" t="s">
        <v>0</v>
      </c>
      <c r="D42" s="1">
        <v>43647</v>
      </c>
      <c r="E42" s="2">
        <v>11</v>
      </c>
      <c r="F42" s="2">
        <v>0.49</v>
      </c>
      <c r="G42" s="2">
        <v>0.56999999999999995</v>
      </c>
      <c r="H42" s="2">
        <v>0.31</v>
      </c>
      <c r="I42" s="5">
        <v>0</v>
      </c>
      <c r="J42" s="3">
        <v>0.22819999999999999</v>
      </c>
      <c r="K42" s="3">
        <v>1.01E-2</v>
      </c>
      <c r="L42" s="3">
        <v>0.27200000000000002</v>
      </c>
      <c r="M42" s="3">
        <v>0.24310000000000001</v>
      </c>
      <c r="N42" s="6">
        <v>0</v>
      </c>
      <c r="O42" s="3">
        <v>1.1900000000000001E-2</v>
      </c>
      <c r="Q42" s="7">
        <f t="shared" si="0"/>
        <v>12.370000000000001</v>
      </c>
      <c r="R42" s="4">
        <f t="shared" si="1"/>
        <v>0.76529999999999998</v>
      </c>
      <c r="T42">
        <v>86</v>
      </c>
      <c r="V42" s="2">
        <f t="shared" si="2"/>
        <v>19.6252</v>
      </c>
      <c r="W42" s="2">
        <f t="shared" si="3"/>
        <v>0.86859999999999993</v>
      </c>
      <c r="X42" s="2">
        <f t="shared" si="4"/>
        <v>23.392000000000003</v>
      </c>
      <c r="Y42" s="2">
        <f t="shared" si="5"/>
        <v>20.906600000000001</v>
      </c>
      <c r="Z42" s="2">
        <f t="shared" si="6"/>
        <v>0</v>
      </c>
      <c r="AA42" s="2">
        <f t="shared" si="7"/>
        <v>1.0234000000000001</v>
      </c>
      <c r="AB42" s="2">
        <v>0</v>
      </c>
      <c r="AC42" s="7">
        <f t="shared" si="8"/>
        <v>65.815799999999996</v>
      </c>
      <c r="AD42" s="7">
        <f t="shared" si="9"/>
        <v>12.370000000000001</v>
      </c>
      <c r="AE42" s="7">
        <f t="shared" si="10"/>
        <v>78.1858</v>
      </c>
    </row>
    <row r="43" spans="1:31" x14ac:dyDescent="0.25">
      <c r="A43" t="s">
        <v>5</v>
      </c>
      <c r="B43">
        <v>1</v>
      </c>
      <c r="C43" t="s">
        <v>0</v>
      </c>
      <c r="D43" s="1">
        <v>43678</v>
      </c>
      <c r="E43" s="2">
        <v>11</v>
      </c>
      <c r="F43" s="2">
        <v>0.49</v>
      </c>
      <c r="G43" s="2">
        <v>0.56999999999999995</v>
      </c>
      <c r="H43" s="2">
        <v>0.31</v>
      </c>
      <c r="I43" s="5">
        <v>0</v>
      </c>
      <c r="J43" s="3">
        <v>0.22819999999999999</v>
      </c>
      <c r="K43" s="3">
        <v>1.01E-2</v>
      </c>
      <c r="L43" s="3">
        <v>0.27200000000000002</v>
      </c>
      <c r="M43" s="3">
        <v>0.24310000000000001</v>
      </c>
      <c r="N43" s="6">
        <v>0</v>
      </c>
      <c r="O43" s="3">
        <v>1.1900000000000001E-2</v>
      </c>
      <c r="Q43" s="7">
        <f t="shared" si="0"/>
        <v>12.370000000000001</v>
      </c>
      <c r="R43" s="4">
        <f t="shared" si="1"/>
        <v>0.76529999999999998</v>
      </c>
      <c r="T43">
        <v>86</v>
      </c>
      <c r="V43" s="2">
        <f t="shared" si="2"/>
        <v>19.6252</v>
      </c>
      <c r="W43" s="2">
        <f t="shared" si="3"/>
        <v>0.86859999999999993</v>
      </c>
      <c r="X43" s="2">
        <f t="shared" si="4"/>
        <v>23.392000000000003</v>
      </c>
      <c r="Y43" s="2">
        <f t="shared" si="5"/>
        <v>20.906600000000001</v>
      </c>
      <c r="Z43" s="2">
        <f t="shared" si="6"/>
        <v>0</v>
      </c>
      <c r="AA43" s="2">
        <f t="shared" si="7"/>
        <v>1.0234000000000001</v>
      </c>
      <c r="AB43" s="2">
        <v>0</v>
      </c>
      <c r="AC43" s="7">
        <f t="shared" si="8"/>
        <v>65.815799999999996</v>
      </c>
      <c r="AD43" s="7">
        <f t="shared" si="9"/>
        <v>12.370000000000001</v>
      </c>
      <c r="AE43" s="7">
        <f t="shared" si="10"/>
        <v>78.1858</v>
      </c>
    </row>
    <row r="44" spans="1:31" x14ac:dyDescent="0.25">
      <c r="A44" t="s">
        <v>5</v>
      </c>
      <c r="B44">
        <v>1</v>
      </c>
      <c r="C44" t="s">
        <v>0</v>
      </c>
      <c r="D44" s="1">
        <v>43709</v>
      </c>
      <c r="E44" s="2">
        <v>11</v>
      </c>
      <c r="F44" s="2">
        <v>0.49</v>
      </c>
      <c r="G44" s="2">
        <v>0.56999999999999995</v>
      </c>
      <c r="H44" s="2">
        <v>0.31</v>
      </c>
      <c r="I44" s="5">
        <v>0</v>
      </c>
      <c r="J44" s="3">
        <v>0.22819999999999999</v>
      </c>
      <c r="K44" s="3">
        <v>1.01E-2</v>
      </c>
      <c r="L44" s="3">
        <v>0.27200000000000002</v>
      </c>
      <c r="M44" s="3">
        <v>0.24310000000000001</v>
      </c>
      <c r="N44" s="6">
        <v>0</v>
      </c>
      <c r="O44" s="3">
        <v>1.1900000000000001E-2</v>
      </c>
      <c r="Q44" s="7">
        <f t="shared" si="0"/>
        <v>12.370000000000001</v>
      </c>
      <c r="R44" s="4">
        <f t="shared" si="1"/>
        <v>0.76529999999999998</v>
      </c>
      <c r="T44">
        <v>86</v>
      </c>
      <c r="V44" s="2">
        <f t="shared" si="2"/>
        <v>19.6252</v>
      </c>
      <c r="W44" s="2">
        <f t="shared" si="3"/>
        <v>0.86859999999999993</v>
      </c>
      <c r="X44" s="2">
        <f t="shared" si="4"/>
        <v>23.392000000000003</v>
      </c>
      <c r="Y44" s="2">
        <f t="shared" si="5"/>
        <v>20.906600000000001</v>
      </c>
      <c r="Z44" s="2">
        <f t="shared" si="6"/>
        <v>0</v>
      </c>
      <c r="AA44" s="2">
        <f t="shared" si="7"/>
        <v>1.0234000000000001</v>
      </c>
      <c r="AB44" s="2">
        <v>0</v>
      </c>
      <c r="AC44" s="7">
        <f t="shared" si="8"/>
        <v>65.815799999999996</v>
      </c>
      <c r="AD44" s="7">
        <f t="shared" si="9"/>
        <v>12.370000000000001</v>
      </c>
      <c r="AE44" s="7">
        <f t="shared" si="10"/>
        <v>78.1858</v>
      </c>
    </row>
    <row r="45" spans="1:31" x14ac:dyDescent="0.25">
      <c r="A45" t="s">
        <v>5</v>
      </c>
      <c r="B45">
        <v>1</v>
      </c>
      <c r="C45" t="s">
        <v>0</v>
      </c>
      <c r="D45" s="1">
        <v>43739</v>
      </c>
      <c r="E45" s="2">
        <v>11</v>
      </c>
      <c r="F45" s="2">
        <v>0.49</v>
      </c>
      <c r="G45" s="2">
        <v>0.56999999999999995</v>
      </c>
      <c r="H45" s="2">
        <v>0.31</v>
      </c>
      <c r="I45" s="5">
        <v>0</v>
      </c>
      <c r="J45" s="3">
        <v>0.22819999999999999</v>
      </c>
      <c r="K45" s="3">
        <v>1.01E-2</v>
      </c>
      <c r="L45" s="3">
        <v>0.27200000000000002</v>
      </c>
      <c r="M45" s="3">
        <v>0.24310000000000001</v>
      </c>
      <c r="N45" s="6">
        <v>0</v>
      </c>
      <c r="O45" s="3">
        <v>1.1900000000000001E-2</v>
      </c>
      <c r="Q45" s="7">
        <f t="shared" si="0"/>
        <v>12.370000000000001</v>
      </c>
      <c r="R45" s="4">
        <f t="shared" si="1"/>
        <v>0.76529999999999998</v>
      </c>
      <c r="T45">
        <v>86</v>
      </c>
      <c r="V45" s="2">
        <f t="shared" si="2"/>
        <v>19.6252</v>
      </c>
      <c r="W45" s="2">
        <f t="shared" si="3"/>
        <v>0.86859999999999993</v>
      </c>
      <c r="X45" s="2">
        <f t="shared" si="4"/>
        <v>23.392000000000003</v>
      </c>
      <c r="Y45" s="2">
        <f t="shared" si="5"/>
        <v>20.906600000000001</v>
      </c>
      <c r="Z45" s="2">
        <f t="shared" si="6"/>
        <v>0</v>
      </c>
      <c r="AA45" s="2">
        <f t="shared" si="7"/>
        <v>1.0234000000000001</v>
      </c>
      <c r="AB45" s="2">
        <v>0</v>
      </c>
      <c r="AC45" s="7">
        <f t="shared" si="8"/>
        <v>65.815799999999996</v>
      </c>
      <c r="AD45" s="7">
        <f t="shared" si="9"/>
        <v>12.370000000000001</v>
      </c>
      <c r="AE45" s="7">
        <f t="shared" si="10"/>
        <v>78.1858</v>
      </c>
    </row>
    <row r="46" spans="1:31" x14ac:dyDescent="0.25">
      <c r="A46" t="s">
        <v>5</v>
      </c>
      <c r="B46">
        <v>1</v>
      </c>
      <c r="C46" t="s">
        <v>0</v>
      </c>
      <c r="D46" s="1">
        <v>43770</v>
      </c>
      <c r="E46" s="2">
        <v>11</v>
      </c>
      <c r="F46" s="2">
        <v>0.49</v>
      </c>
      <c r="G46" s="2">
        <v>0.56999999999999995</v>
      </c>
      <c r="H46" s="2">
        <v>0.31</v>
      </c>
      <c r="I46" s="5">
        <v>0</v>
      </c>
      <c r="J46" s="3">
        <v>0.22819999999999999</v>
      </c>
      <c r="K46" s="3">
        <v>1.01E-2</v>
      </c>
      <c r="L46" s="3">
        <v>0.26090000000000002</v>
      </c>
      <c r="M46" s="3">
        <v>0.2656</v>
      </c>
      <c r="N46" s="6">
        <v>0</v>
      </c>
      <c r="O46" s="3">
        <v>1.1900000000000001E-2</v>
      </c>
      <c r="Q46" s="7">
        <f t="shared" si="0"/>
        <v>12.370000000000001</v>
      </c>
      <c r="R46" s="4">
        <f t="shared" si="1"/>
        <v>0.77669999999999995</v>
      </c>
      <c r="T46">
        <v>86</v>
      </c>
      <c r="V46" s="2">
        <f t="shared" si="2"/>
        <v>19.6252</v>
      </c>
      <c r="W46" s="2">
        <f t="shared" si="3"/>
        <v>0.86859999999999993</v>
      </c>
      <c r="X46" s="2">
        <f t="shared" si="4"/>
        <v>22.4374</v>
      </c>
      <c r="Y46" s="2">
        <f t="shared" si="5"/>
        <v>22.8416</v>
      </c>
      <c r="Z46" s="2">
        <f t="shared" si="6"/>
        <v>0</v>
      </c>
      <c r="AA46" s="2">
        <f t="shared" si="7"/>
        <v>1.0234000000000001</v>
      </c>
      <c r="AB46" s="2">
        <v>0</v>
      </c>
      <c r="AC46" s="7">
        <f t="shared" si="8"/>
        <v>66.796199999999999</v>
      </c>
      <c r="AD46" s="7">
        <f t="shared" si="9"/>
        <v>12.370000000000001</v>
      </c>
      <c r="AE46" s="7">
        <f t="shared" si="10"/>
        <v>79.166200000000003</v>
      </c>
    </row>
    <row r="47" spans="1:31" x14ac:dyDescent="0.25">
      <c r="A47" t="s">
        <v>5</v>
      </c>
      <c r="B47">
        <v>1</v>
      </c>
      <c r="C47" t="s">
        <v>0</v>
      </c>
      <c r="D47" s="1">
        <v>43800</v>
      </c>
      <c r="E47" s="2">
        <v>11</v>
      </c>
      <c r="F47" s="2">
        <v>0.49</v>
      </c>
      <c r="G47" s="2">
        <v>0.56999999999999995</v>
      </c>
      <c r="H47" s="2">
        <v>0.31</v>
      </c>
      <c r="I47" s="5">
        <v>0</v>
      </c>
      <c r="J47" s="3">
        <v>0.22819999999999999</v>
      </c>
      <c r="K47" s="3">
        <v>1.01E-2</v>
      </c>
      <c r="L47" s="3">
        <v>0.26090000000000002</v>
      </c>
      <c r="M47" s="3">
        <v>0.2656</v>
      </c>
      <c r="N47" s="6">
        <v>0</v>
      </c>
      <c r="O47" s="3">
        <v>1.1900000000000001E-2</v>
      </c>
      <c r="Q47" s="7">
        <f t="shared" si="0"/>
        <v>12.370000000000001</v>
      </c>
      <c r="R47" s="4">
        <f t="shared" si="1"/>
        <v>0.77669999999999995</v>
      </c>
      <c r="T47">
        <v>86</v>
      </c>
      <c r="V47" s="2">
        <f t="shared" si="2"/>
        <v>19.6252</v>
      </c>
      <c r="W47" s="2">
        <f t="shared" si="3"/>
        <v>0.86859999999999993</v>
      </c>
      <c r="X47" s="2">
        <f t="shared" si="4"/>
        <v>22.4374</v>
      </c>
      <c r="Y47" s="2">
        <f t="shared" si="5"/>
        <v>22.8416</v>
      </c>
      <c r="Z47" s="2">
        <f t="shared" si="6"/>
        <v>0</v>
      </c>
      <c r="AA47" s="2">
        <f t="shared" si="7"/>
        <v>1.0234000000000001</v>
      </c>
      <c r="AB47" s="2">
        <v>0</v>
      </c>
      <c r="AC47" s="7">
        <f t="shared" si="8"/>
        <v>66.796199999999999</v>
      </c>
      <c r="AD47" s="7">
        <f t="shared" si="9"/>
        <v>12.370000000000001</v>
      </c>
      <c r="AE47" s="7">
        <f t="shared" si="10"/>
        <v>79.166200000000003</v>
      </c>
    </row>
    <row r="48" spans="1:31" x14ac:dyDescent="0.25">
      <c r="A48" t="s">
        <v>5</v>
      </c>
      <c r="B48">
        <v>1</v>
      </c>
      <c r="C48" t="s">
        <v>0</v>
      </c>
      <c r="D48" s="1">
        <v>43831</v>
      </c>
      <c r="E48" s="2">
        <v>11</v>
      </c>
      <c r="F48" s="2">
        <v>0.49</v>
      </c>
      <c r="G48" s="2">
        <v>0.56999999999999995</v>
      </c>
      <c r="H48" s="2">
        <v>0.31</v>
      </c>
      <c r="I48" s="5">
        <v>0</v>
      </c>
      <c r="J48" s="3">
        <v>0.22819999999999999</v>
      </c>
      <c r="K48" s="3">
        <v>1.01E-2</v>
      </c>
      <c r="L48" s="3">
        <v>0.26090000000000002</v>
      </c>
      <c r="M48" s="3">
        <v>0.2656</v>
      </c>
      <c r="N48" s="6">
        <v>0</v>
      </c>
      <c r="O48" s="3">
        <v>1.1900000000000001E-2</v>
      </c>
      <c r="Q48" s="7">
        <f t="shared" si="0"/>
        <v>12.370000000000001</v>
      </c>
      <c r="R48" s="4">
        <f t="shared" si="1"/>
        <v>0.77669999999999995</v>
      </c>
      <c r="T48">
        <v>86</v>
      </c>
      <c r="V48" s="2">
        <f t="shared" si="2"/>
        <v>19.6252</v>
      </c>
      <c r="W48" s="2">
        <f t="shared" si="3"/>
        <v>0.86859999999999993</v>
      </c>
      <c r="X48" s="2">
        <f t="shared" si="4"/>
        <v>22.4374</v>
      </c>
      <c r="Y48" s="2">
        <f t="shared" si="5"/>
        <v>22.8416</v>
      </c>
      <c r="Z48" s="2">
        <f t="shared" si="6"/>
        <v>0</v>
      </c>
      <c r="AA48" s="2">
        <f t="shared" si="7"/>
        <v>1.0234000000000001</v>
      </c>
      <c r="AB48" s="2">
        <v>0</v>
      </c>
      <c r="AC48" s="7">
        <f t="shared" si="8"/>
        <v>66.796199999999999</v>
      </c>
      <c r="AD48" s="7">
        <f t="shared" si="9"/>
        <v>12.370000000000001</v>
      </c>
      <c r="AE48" s="7">
        <f t="shared" si="10"/>
        <v>79.166200000000003</v>
      </c>
    </row>
    <row r="49" spans="1:31" x14ac:dyDescent="0.25">
      <c r="A49" t="s">
        <v>5</v>
      </c>
      <c r="B49">
        <v>1</v>
      </c>
      <c r="C49" t="s">
        <v>0</v>
      </c>
      <c r="D49" s="1">
        <v>43862</v>
      </c>
      <c r="E49" s="2">
        <v>11</v>
      </c>
      <c r="F49" s="2">
        <v>0.49</v>
      </c>
      <c r="G49" s="2">
        <v>0.56999999999999995</v>
      </c>
      <c r="H49" s="2">
        <v>0.31</v>
      </c>
      <c r="I49" s="5">
        <v>0</v>
      </c>
      <c r="J49" s="3">
        <v>0.22819999999999999</v>
      </c>
      <c r="K49" s="3">
        <v>1.01E-2</v>
      </c>
      <c r="L49" s="3">
        <v>0.26090000000000002</v>
      </c>
      <c r="M49" s="3">
        <v>0.2656</v>
      </c>
      <c r="N49" s="6">
        <v>0</v>
      </c>
      <c r="O49" s="3">
        <v>1.1900000000000001E-2</v>
      </c>
      <c r="Q49" s="7">
        <f t="shared" si="0"/>
        <v>12.370000000000001</v>
      </c>
      <c r="R49" s="4">
        <f t="shared" si="1"/>
        <v>0.77669999999999995</v>
      </c>
      <c r="T49">
        <v>86</v>
      </c>
      <c r="V49" s="2">
        <f t="shared" si="2"/>
        <v>19.6252</v>
      </c>
      <c r="W49" s="2">
        <f t="shared" si="3"/>
        <v>0.86859999999999993</v>
      </c>
      <c r="X49" s="2">
        <f t="shared" si="4"/>
        <v>22.4374</v>
      </c>
      <c r="Y49" s="2">
        <f t="shared" si="5"/>
        <v>22.8416</v>
      </c>
      <c r="Z49" s="2">
        <f t="shared" si="6"/>
        <v>0</v>
      </c>
      <c r="AA49" s="2">
        <f t="shared" si="7"/>
        <v>1.0234000000000001</v>
      </c>
      <c r="AB49" s="2">
        <v>0</v>
      </c>
      <c r="AC49" s="7">
        <f t="shared" si="8"/>
        <v>66.796199999999999</v>
      </c>
      <c r="AD49" s="7">
        <f t="shared" si="9"/>
        <v>12.370000000000001</v>
      </c>
      <c r="AE49" s="7">
        <f t="shared" si="10"/>
        <v>79.166200000000003</v>
      </c>
    </row>
    <row r="50" spans="1:31" x14ac:dyDescent="0.25">
      <c r="A50" t="s">
        <v>5</v>
      </c>
      <c r="B50">
        <v>1</v>
      </c>
      <c r="C50" t="s">
        <v>0</v>
      </c>
      <c r="D50" s="1">
        <v>43891</v>
      </c>
      <c r="E50" s="2">
        <v>11</v>
      </c>
      <c r="F50" s="2">
        <v>0.49</v>
      </c>
      <c r="G50" s="2">
        <v>0.56999999999999995</v>
      </c>
      <c r="H50" s="2">
        <v>0.31</v>
      </c>
      <c r="I50" s="5">
        <v>0</v>
      </c>
      <c r="J50" s="3">
        <v>0.22819999999999999</v>
      </c>
      <c r="K50" s="3">
        <v>1.01E-2</v>
      </c>
      <c r="L50" s="3">
        <v>0.26090000000000002</v>
      </c>
      <c r="M50" s="3">
        <v>0.2656</v>
      </c>
      <c r="N50" s="6">
        <v>0</v>
      </c>
      <c r="O50" s="3">
        <v>1.1900000000000001E-2</v>
      </c>
      <c r="Q50" s="7">
        <f t="shared" si="0"/>
        <v>12.370000000000001</v>
      </c>
      <c r="R50" s="4">
        <f t="shared" si="1"/>
        <v>0.77669999999999995</v>
      </c>
      <c r="T50">
        <v>86</v>
      </c>
      <c r="V50" s="2">
        <f t="shared" si="2"/>
        <v>19.6252</v>
      </c>
      <c r="W50" s="2">
        <f t="shared" si="3"/>
        <v>0.86859999999999993</v>
      </c>
      <c r="X50" s="2">
        <f t="shared" si="4"/>
        <v>22.4374</v>
      </c>
      <c r="Y50" s="2">
        <f t="shared" si="5"/>
        <v>22.8416</v>
      </c>
      <c r="Z50" s="2">
        <f t="shared" si="6"/>
        <v>0</v>
      </c>
      <c r="AA50" s="2">
        <f t="shared" si="7"/>
        <v>1.0234000000000001</v>
      </c>
      <c r="AB50" s="2">
        <v>0</v>
      </c>
      <c r="AC50" s="7">
        <f t="shared" si="8"/>
        <v>66.796199999999999</v>
      </c>
      <c r="AD50" s="7">
        <f t="shared" si="9"/>
        <v>12.370000000000001</v>
      </c>
      <c r="AE50" s="7">
        <f t="shared" si="10"/>
        <v>79.166200000000003</v>
      </c>
    </row>
    <row r="51" spans="1:31" x14ac:dyDescent="0.25">
      <c r="A51" t="s">
        <v>5</v>
      </c>
      <c r="B51">
        <v>1</v>
      </c>
      <c r="C51" t="s">
        <v>0</v>
      </c>
      <c r="D51" s="1">
        <v>43922</v>
      </c>
      <c r="E51" s="2">
        <v>11</v>
      </c>
      <c r="F51" s="2">
        <v>0.49</v>
      </c>
      <c r="G51" s="2">
        <v>0.56999999999999995</v>
      </c>
      <c r="H51" s="2">
        <v>0.31</v>
      </c>
      <c r="I51" s="5">
        <v>0</v>
      </c>
      <c r="J51" s="3">
        <v>0.22819999999999999</v>
      </c>
      <c r="K51" s="3">
        <v>1.01E-2</v>
      </c>
      <c r="L51" s="3">
        <v>0.26090000000000002</v>
      </c>
      <c r="M51" s="3">
        <v>0.2656</v>
      </c>
      <c r="N51" s="6">
        <v>0</v>
      </c>
      <c r="O51" s="3">
        <v>1.1900000000000001E-2</v>
      </c>
      <c r="Q51" s="7">
        <f t="shared" si="0"/>
        <v>12.370000000000001</v>
      </c>
      <c r="R51" s="4">
        <f t="shared" si="1"/>
        <v>0.77669999999999995</v>
      </c>
      <c r="T51">
        <v>86</v>
      </c>
      <c r="V51" s="2">
        <f t="shared" si="2"/>
        <v>19.6252</v>
      </c>
      <c r="W51" s="2">
        <f t="shared" si="3"/>
        <v>0.86859999999999993</v>
      </c>
      <c r="X51" s="2">
        <f t="shared" si="4"/>
        <v>22.4374</v>
      </c>
      <c r="Y51" s="2">
        <f t="shared" si="5"/>
        <v>22.8416</v>
      </c>
      <c r="Z51" s="2">
        <f t="shared" si="6"/>
        <v>0</v>
      </c>
      <c r="AA51" s="2">
        <f t="shared" si="7"/>
        <v>1.0234000000000001</v>
      </c>
      <c r="AB51" s="2">
        <v>0</v>
      </c>
      <c r="AC51" s="7">
        <f t="shared" si="8"/>
        <v>66.796199999999999</v>
      </c>
      <c r="AD51" s="7">
        <f t="shared" si="9"/>
        <v>12.370000000000001</v>
      </c>
      <c r="AE51" s="7">
        <f t="shared" si="10"/>
        <v>79.166200000000003</v>
      </c>
    </row>
    <row r="52" spans="1:31" x14ac:dyDescent="0.25">
      <c r="A52" t="s">
        <v>5</v>
      </c>
      <c r="B52">
        <v>1</v>
      </c>
      <c r="C52" t="s">
        <v>0</v>
      </c>
      <c r="D52" s="1">
        <v>43952</v>
      </c>
      <c r="E52" s="2">
        <v>11</v>
      </c>
      <c r="F52" s="2">
        <v>0.49</v>
      </c>
      <c r="G52" s="2">
        <v>0.56999999999999995</v>
      </c>
      <c r="H52" s="2">
        <v>0.31</v>
      </c>
      <c r="I52" s="5">
        <v>0</v>
      </c>
      <c r="J52" s="3">
        <v>0.22819999999999999</v>
      </c>
      <c r="K52" s="3">
        <v>1.01E-2</v>
      </c>
      <c r="L52" s="3">
        <v>0.26090000000000002</v>
      </c>
      <c r="M52" s="3">
        <v>0.2656</v>
      </c>
      <c r="N52" s="6">
        <v>0</v>
      </c>
      <c r="O52" s="3">
        <v>1.1900000000000001E-2</v>
      </c>
      <c r="Q52" s="7">
        <f t="shared" si="0"/>
        <v>12.370000000000001</v>
      </c>
      <c r="R52" s="4">
        <f t="shared" si="1"/>
        <v>0.77669999999999995</v>
      </c>
      <c r="T52">
        <v>86</v>
      </c>
      <c r="V52" s="2">
        <f t="shared" si="2"/>
        <v>19.6252</v>
      </c>
      <c r="W52" s="2">
        <f t="shared" si="3"/>
        <v>0.86859999999999993</v>
      </c>
      <c r="X52" s="2">
        <f t="shared" si="4"/>
        <v>22.4374</v>
      </c>
      <c r="Y52" s="2">
        <f t="shared" si="5"/>
        <v>22.8416</v>
      </c>
      <c r="Z52" s="2">
        <f t="shared" si="6"/>
        <v>0</v>
      </c>
      <c r="AA52" s="2">
        <f t="shared" si="7"/>
        <v>1.0234000000000001</v>
      </c>
      <c r="AB52" s="2">
        <v>0</v>
      </c>
      <c r="AC52" s="7">
        <f t="shared" si="8"/>
        <v>66.796199999999999</v>
      </c>
      <c r="AD52" s="7">
        <f t="shared" si="9"/>
        <v>12.370000000000001</v>
      </c>
      <c r="AE52" s="7">
        <f t="shared" si="10"/>
        <v>79.166200000000003</v>
      </c>
    </row>
    <row r="53" spans="1:31" x14ac:dyDescent="0.25">
      <c r="A53" t="s">
        <v>5</v>
      </c>
      <c r="B53">
        <v>1</v>
      </c>
      <c r="C53" t="s">
        <v>0</v>
      </c>
      <c r="D53" s="1">
        <v>43983</v>
      </c>
      <c r="E53" s="2">
        <v>11</v>
      </c>
      <c r="F53" s="2">
        <v>0.49</v>
      </c>
      <c r="G53" s="2">
        <v>0.56999999999999995</v>
      </c>
      <c r="H53" s="2">
        <v>0.31</v>
      </c>
      <c r="I53" s="5">
        <v>0</v>
      </c>
      <c r="J53" s="3">
        <v>0.22819999999999999</v>
      </c>
      <c r="K53" s="3">
        <v>1.01E-2</v>
      </c>
      <c r="L53" s="3">
        <v>0.26090000000000002</v>
      </c>
      <c r="M53" s="3">
        <v>0.2656</v>
      </c>
      <c r="N53" s="6">
        <v>0</v>
      </c>
      <c r="O53" s="3">
        <v>1.1900000000000001E-2</v>
      </c>
      <c r="Q53" s="7">
        <f t="shared" si="0"/>
        <v>12.370000000000001</v>
      </c>
      <c r="R53" s="4">
        <f t="shared" si="1"/>
        <v>0.77669999999999995</v>
      </c>
      <c r="T53">
        <v>86</v>
      </c>
      <c r="V53" s="2">
        <f t="shared" si="2"/>
        <v>19.6252</v>
      </c>
      <c r="W53" s="2">
        <f t="shared" si="3"/>
        <v>0.86859999999999993</v>
      </c>
      <c r="X53" s="2">
        <f t="shared" si="4"/>
        <v>22.4374</v>
      </c>
      <c r="Y53" s="2">
        <f t="shared" si="5"/>
        <v>22.8416</v>
      </c>
      <c r="Z53" s="2">
        <f t="shared" si="6"/>
        <v>0</v>
      </c>
      <c r="AA53" s="2">
        <f t="shared" si="7"/>
        <v>1.0234000000000001</v>
      </c>
      <c r="AB53" s="2">
        <v>0</v>
      </c>
      <c r="AC53" s="7">
        <f t="shared" si="8"/>
        <v>66.796199999999999</v>
      </c>
      <c r="AD53" s="7">
        <f t="shared" si="9"/>
        <v>12.370000000000001</v>
      </c>
      <c r="AE53" s="7">
        <f t="shared" si="10"/>
        <v>79.166200000000003</v>
      </c>
    </row>
    <row r="54" spans="1:31" x14ac:dyDescent="0.25">
      <c r="A54" t="s">
        <v>5</v>
      </c>
      <c r="B54">
        <v>1</v>
      </c>
      <c r="C54" t="s">
        <v>0</v>
      </c>
      <c r="D54" s="1">
        <v>44013</v>
      </c>
      <c r="E54" s="2">
        <v>11</v>
      </c>
      <c r="F54" s="2">
        <v>0.49</v>
      </c>
      <c r="G54" s="2">
        <v>0.56999999999999995</v>
      </c>
      <c r="H54" s="2">
        <v>0.31</v>
      </c>
      <c r="I54" s="5">
        <v>0</v>
      </c>
      <c r="J54" s="3">
        <v>0.22819999999999999</v>
      </c>
      <c r="K54" s="3">
        <v>1.01E-2</v>
      </c>
      <c r="L54" s="3">
        <v>0.26090000000000002</v>
      </c>
      <c r="M54" s="3">
        <v>0.2656</v>
      </c>
      <c r="N54" s="6">
        <v>0</v>
      </c>
      <c r="O54" s="3">
        <v>1.1900000000000001E-2</v>
      </c>
      <c r="Q54" s="7">
        <f t="shared" si="0"/>
        <v>12.370000000000001</v>
      </c>
      <c r="R54" s="4">
        <f t="shared" si="1"/>
        <v>0.77669999999999995</v>
      </c>
      <c r="T54">
        <v>86</v>
      </c>
      <c r="V54" s="2">
        <f t="shared" si="2"/>
        <v>19.6252</v>
      </c>
      <c r="W54" s="2">
        <f t="shared" si="3"/>
        <v>0.86859999999999993</v>
      </c>
      <c r="X54" s="2">
        <f t="shared" si="4"/>
        <v>22.4374</v>
      </c>
      <c r="Y54" s="2">
        <f t="shared" si="5"/>
        <v>22.8416</v>
      </c>
      <c r="Z54" s="2">
        <f t="shared" si="6"/>
        <v>0</v>
      </c>
      <c r="AA54" s="2">
        <f t="shared" si="7"/>
        <v>1.0234000000000001</v>
      </c>
      <c r="AB54" s="2">
        <v>0</v>
      </c>
      <c r="AC54" s="7">
        <f t="shared" si="8"/>
        <v>66.796199999999999</v>
      </c>
      <c r="AD54" s="7">
        <f t="shared" si="9"/>
        <v>12.370000000000001</v>
      </c>
      <c r="AE54" s="7">
        <f t="shared" si="10"/>
        <v>79.166200000000003</v>
      </c>
    </row>
    <row r="55" spans="1:31" x14ac:dyDescent="0.25">
      <c r="A55" t="s">
        <v>5</v>
      </c>
      <c r="B55">
        <v>1</v>
      </c>
      <c r="C55" t="s">
        <v>0</v>
      </c>
      <c r="D55" s="1">
        <v>44044</v>
      </c>
      <c r="E55" s="2">
        <v>11</v>
      </c>
      <c r="F55" s="2">
        <v>-0.72</v>
      </c>
      <c r="G55" s="2">
        <v>1.05</v>
      </c>
      <c r="H55" s="2">
        <v>0.04</v>
      </c>
      <c r="I55" s="5">
        <v>0</v>
      </c>
      <c r="J55" s="3">
        <v>0.22819999999999999</v>
      </c>
      <c r="K55" s="3">
        <v>-1.486E-2</v>
      </c>
      <c r="L55">
        <v>0.29803000000000002</v>
      </c>
      <c r="M55">
        <v>0.25064999999999998</v>
      </c>
      <c r="N55" s="6">
        <v>0</v>
      </c>
      <c r="O55" s="6">
        <v>1.874E-2</v>
      </c>
      <c r="Q55" s="7">
        <f t="shared" si="0"/>
        <v>11.37</v>
      </c>
      <c r="R55" s="4">
        <f t="shared" si="1"/>
        <v>0.7807599999999999</v>
      </c>
      <c r="T55">
        <v>86</v>
      </c>
      <c r="V55" s="2">
        <f t="shared" si="2"/>
        <v>19.6252</v>
      </c>
      <c r="W55" s="2">
        <f t="shared" si="3"/>
        <v>-1.27796</v>
      </c>
      <c r="X55" s="2">
        <f t="shared" si="4"/>
        <v>25.630580000000002</v>
      </c>
      <c r="Y55" s="2">
        <f t="shared" si="5"/>
        <v>21.555899999999998</v>
      </c>
      <c r="Z55" s="2">
        <f t="shared" si="6"/>
        <v>0</v>
      </c>
      <c r="AA55" s="2">
        <f t="shared" si="7"/>
        <v>1.61164</v>
      </c>
      <c r="AB55" s="2">
        <v>0</v>
      </c>
      <c r="AC55" s="7">
        <f t="shared" si="8"/>
        <v>67.145359999999997</v>
      </c>
      <c r="AD55" s="7">
        <f t="shared" si="9"/>
        <v>11.37</v>
      </c>
      <c r="AE55" s="7">
        <f t="shared" si="10"/>
        <v>78.515360000000001</v>
      </c>
    </row>
    <row r="56" spans="1:31" x14ac:dyDescent="0.25">
      <c r="A56" t="s">
        <v>5</v>
      </c>
      <c r="B56">
        <v>1</v>
      </c>
      <c r="C56" t="s">
        <v>0</v>
      </c>
      <c r="D56" s="1">
        <v>44075</v>
      </c>
      <c r="E56" s="2">
        <v>11</v>
      </c>
      <c r="F56" s="2">
        <v>-0.72</v>
      </c>
      <c r="G56" s="2">
        <v>1.05</v>
      </c>
      <c r="H56" s="2">
        <v>0.04</v>
      </c>
      <c r="I56" s="5">
        <v>0</v>
      </c>
      <c r="J56" s="3">
        <v>0.22819999999999999</v>
      </c>
      <c r="K56" s="3">
        <v>-1.486E-2</v>
      </c>
      <c r="L56">
        <v>0.29803000000000002</v>
      </c>
      <c r="M56">
        <v>0.25064999999999998</v>
      </c>
      <c r="N56" s="6">
        <v>0</v>
      </c>
      <c r="O56" s="6">
        <v>1.874E-2</v>
      </c>
      <c r="Q56" s="7">
        <f t="shared" si="0"/>
        <v>11.37</v>
      </c>
      <c r="R56" s="4">
        <f t="shared" si="1"/>
        <v>0.7807599999999999</v>
      </c>
      <c r="T56">
        <v>86</v>
      </c>
      <c r="V56" s="2">
        <f t="shared" si="2"/>
        <v>19.6252</v>
      </c>
      <c r="W56" s="2">
        <f t="shared" si="3"/>
        <v>-1.27796</v>
      </c>
      <c r="X56" s="2">
        <f t="shared" si="4"/>
        <v>25.630580000000002</v>
      </c>
      <c r="Y56" s="2">
        <f t="shared" si="5"/>
        <v>21.555899999999998</v>
      </c>
      <c r="Z56" s="2">
        <f t="shared" si="6"/>
        <v>0</v>
      </c>
      <c r="AA56" s="2">
        <f t="shared" si="7"/>
        <v>1.61164</v>
      </c>
      <c r="AB56" s="2">
        <v>0</v>
      </c>
      <c r="AC56" s="7">
        <f t="shared" si="8"/>
        <v>67.145359999999997</v>
      </c>
      <c r="AD56" s="7">
        <f t="shared" si="9"/>
        <v>11.37</v>
      </c>
      <c r="AE56" s="7">
        <f t="shared" si="10"/>
        <v>78.515360000000001</v>
      </c>
    </row>
    <row r="57" spans="1:31" x14ac:dyDescent="0.25">
      <c r="A57" t="s">
        <v>5</v>
      </c>
      <c r="B57">
        <v>1</v>
      </c>
      <c r="C57" t="s">
        <v>0</v>
      </c>
      <c r="D57" s="1">
        <v>44105</v>
      </c>
      <c r="E57" s="2">
        <v>11</v>
      </c>
      <c r="F57" s="2">
        <v>-0.72</v>
      </c>
      <c r="G57" s="2">
        <v>1.05</v>
      </c>
      <c r="H57" s="2">
        <v>0.04</v>
      </c>
      <c r="I57" s="5">
        <v>0</v>
      </c>
      <c r="J57" s="3">
        <v>0.22819999999999999</v>
      </c>
      <c r="K57" s="3">
        <v>-1.486E-2</v>
      </c>
      <c r="L57">
        <v>0.29803000000000002</v>
      </c>
      <c r="M57">
        <v>0.25064999999999998</v>
      </c>
      <c r="N57" s="6">
        <v>0</v>
      </c>
      <c r="O57" s="6">
        <v>1.874E-2</v>
      </c>
      <c r="Q57" s="7">
        <f t="shared" si="0"/>
        <v>11.37</v>
      </c>
      <c r="R57" s="4">
        <f t="shared" si="1"/>
        <v>0.7807599999999999</v>
      </c>
      <c r="T57">
        <v>86</v>
      </c>
      <c r="V57" s="2">
        <f t="shared" si="2"/>
        <v>19.6252</v>
      </c>
      <c r="W57" s="2">
        <f t="shared" si="3"/>
        <v>-1.27796</v>
      </c>
      <c r="X57" s="2">
        <f t="shared" si="4"/>
        <v>25.630580000000002</v>
      </c>
      <c r="Y57" s="2">
        <f t="shared" si="5"/>
        <v>21.555899999999998</v>
      </c>
      <c r="Z57" s="2">
        <f t="shared" si="6"/>
        <v>0</v>
      </c>
      <c r="AA57" s="2">
        <f t="shared" si="7"/>
        <v>1.61164</v>
      </c>
      <c r="AB57" s="2">
        <v>0</v>
      </c>
      <c r="AC57" s="7">
        <f t="shared" si="8"/>
        <v>67.145359999999997</v>
      </c>
      <c r="AD57" s="7">
        <f t="shared" si="9"/>
        <v>11.37</v>
      </c>
      <c r="AE57" s="7">
        <f t="shared" si="10"/>
        <v>78.515360000000001</v>
      </c>
    </row>
    <row r="58" spans="1:31" x14ac:dyDescent="0.25">
      <c r="A58" t="s">
        <v>5</v>
      </c>
      <c r="B58">
        <v>1</v>
      </c>
      <c r="C58" t="s">
        <v>0</v>
      </c>
      <c r="D58" s="1">
        <v>44136</v>
      </c>
      <c r="E58" s="2">
        <v>11</v>
      </c>
      <c r="F58" s="2">
        <v>-0.72</v>
      </c>
      <c r="G58" s="2">
        <v>1.05</v>
      </c>
      <c r="H58" s="2">
        <v>0.04</v>
      </c>
      <c r="I58" s="5">
        <v>0</v>
      </c>
      <c r="J58" s="3">
        <v>0.22819999999999999</v>
      </c>
      <c r="K58" s="3">
        <v>-1.486E-2</v>
      </c>
      <c r="L58" s="3">
        <v>0.29737999999999998</v>
      </c>
      <c r="M58" s="3">
        <v>0.28616999999999998</v>
      </c>
      <c r="N58" s="6">
        <v>0</v>
      </c>
      <c r="O58" s="6">
        <v>1.874E-2</v>
      </c>
      <c r="Q58" s="7">
        <f t="shared" si="0"/>
        <v>11.37</v>
      </c>
      <c r="R58" s="4">
        <f t="shared" si="1"/>
        <v>0.81562999999999986</v>
      </c>
      <c r="T58">
        <v>86</v>
      </c>
      <c r="V58" s="2">
        <f t="shared" si="2"/>
        <v>19.6252</v>
      </c>
      <c r="W58" s="2">
        <f t="shared" si="3"/>
        <v>-1.27796</v>
      </c>
      <c r="X58" s="2">
        <f t="shared" si="4"/>
        <v>25.574679999999997</v>
      </c>
      <c r="Y58" s="2">
        <f t="shared" si="5"/>
        <v>24.610619999999997</v>
      </c>
      <c r="Z58" s="2">
        <f t="shared" si="6"/>
        <v>0</v>
      </c>
      <c r="AA58" s="2">
        <f t="shared" si="7"/>
        <v>1.61164</v>
      </c>
      <c r="AB58" s="2">
        <v>0</v>
      </c>
      <c r="AC58" s="7">
        <f t="shared" si="8"/>
        <v>70.144179999999992</v>
      </c>
      <c r="AD58" s="7">
        <f t="shared" si="9"/>
        <v>11.37</v>
      </c>
      <c r="AE58" s="7">
        <f t="shared" si="10"/>
        <v>81.514179999999996</v>
      </c>
    </row>
    <row r="59" spans="1:31" x14ac:dyDescent="0.25">
      <c r="A59" t="s">
        <v>5</v>
      </c>
      <c r="B59">
        <v>1</v>
      </c>
      <c r="C59" t="s">
        <v>0</v>
      </c>
      <c r="D59" s="1">
        <v>44166</v>
      </c>
      <c r="E59" s="2">
        <v>11</v>
      </c>
      <c r="F59" s="2">
        <v>-0.72</v>
      </c>
      <c r="G59" s="2">
        <v>1.05</v>
      </c>
      <c r="H59" s="2">
        <v>0.04</v>
      </c>
      <c r="I59" s="5">
        <v>0</v>
      </c>
      <c r="J59" s="3">
        <v>0.22819999999999999</v>
      </c>
      <c r="K59" s="3">
        <v>-1.486E-2</v>
      </c>
      <c r="L59" s="3">
        <v>0.29737999999999998</v>
      </c>
      <c r="M59" s="3">
        <v>0.28616999999999998</v>
      </c>
      <c r="N59" s="6">
        <v>0</v>
      </c>
      <c r="O59" s="6">
        <v>1.874E-2</v>
      </c>
      <c r="Q59" s="7">
        <f t="shared" si="0"/>
        <v>11.37</v>
      </c>
      <c r="R59" s="4">
        <f t="shared" si="1"/>
        <v>0.81562999999999986</v>
      </c>
      <c r="T59">
        <v>86</v>
      </c>
      <c r="V59" s="2">
        <f t="shared" si="2"/>
        <v>19.6252</v>
      </c>
      <c r="W59" s="2">
        <f t="shared" si="3"/>
        <v>-1.27796</v>
      </c>
      <c r="X59" s="2">
        <f t="shared" si="4"/>
        <v>25.574679999999997</v>
      </c>
      <c r="Y59" s="2">
        <f t="shared" si="5"/>
        <v>24.610619999999997</v>
      </c>
      <c r="Z59" s="2">
        <f t="shared" si="6"/>
        <v>0</v>
      </c>
      <c r="AA59" s="2">
        <f t="shared" si="7"/>
        <v>1.61164</v>
      </c>
      <c r="AB59" s="2">
        <v>0</v>
      </c>
      <c r="AC59" s="7">
        <f t="shared" si="8"/>
        <v>70.144179999999992</v>
      </c>
      <c r="AD59" s="7">
        <f t="shared" si="9"/>
        <v>11.37</v>
      </c>
      <c r="AE59" s="7">
        <f t="shared" si="10"/>
        <v>81.514179999999996</v>
      </c>
    </row>
    <row r="60" spans="1:31" x14ac:dyDescent="0.25">
      <c r="A60" t="s">
        <v>5</v>
      </c>
      <c r="B60">
        <v>1</v>
      </c>
      <c r="C60" t="s">
        <v>0</v>
      </c>
      <c r="D60" s="1">
        <v>44197</v>
      </c>
      <c r="E60" s="2">
        <v>11</v>
      </c>
      <c r="F60" s="2">
        <v>-0.72</v>
      </c>
      <c r="G60" s="2">
        <v>1.05</v>
      </c>
      <c r="H60" s="2">
        <v>0.04</v>
      </c>
      <c r="I60" s="5">
        <v>0</v>
      </c>
      <c r="J60" s="3">
        <v>0.22819999999999999</v>
      </c>
      <c r="K60" s="3">
        <v>-1.486E-2</v>
      </c>
      <c r="L60" s="3">
        <v>0.29737999999999998</v>
      </c>
      <c r="M60" s="3">
        <v>0.28616999999999998</v>
      </c>
      <c r="N60" s="6">
        <v>0</v>
      </c>
      <c r="O60" s="6">
        <v>1.874E-2</v>
      </c>
      <c r="Q60" s="7">
        <f t="shared" si="0"/>
        <v>11.37</v>
      </c>
      <c r="R60" s="4">
        <f t="shared" si="1"/>
        <v>0.81562999999999986</v>
      </c>
      <c r="T60">
        <v>86</v>
      </c>
      <c r="V60" s="2">
        <f t="shared" si="2"/>
        <v>19.6252</v>
      </c>
      <c r="W60" s="2">
        <f t="shared" si="3"/>
        <v>-1.27796</v>
      </c>
      <c r="X60" s="2">
        <f t="shared" si="4"/>
        <v>25.574679999999997</v>
      </c>
      <c r="Y60" s="2">
        <f t="shared" si="5"/>
        <v>24.610619999999997</v>
      </c>
      <c r="Z60" s="2">
        <f t="shared" si="6"/>
        <v>0</v>
      </c>
      <c r="AA60" s="2">
        <f t="shared" si="7"/>
        <v>1.61164</v>
      </c>
      <c r="AB60" s="2">
        <v>0</v>
      </c>
      <c r="AC60" s="7">
        <f t="shared" si="8"/>
        <v>70.144179999999992</v>
      </c>
      <c r="AD60" s="7">
        <f t="shared" si="9"/>
        <v>11.37</v>
      </c>
      <c r="AE60" s="7">
        <f t="shared" si="10"/>
        <v>81.514179999999996</v>
      </c>
    </row>
    <row r="61" spans="1:31" x14ac:dyDescent="0.25">
      <c r="A61" t="s">
        <v>5</v>
      </c>
      <c r="B61">
        <v>1</v>
      </c>
      <c r="C61" t="s">
        <v>0</v>
      </c>
      <c r="D61" s="1">
        <v>44228</v>
      </c>
      <c r="E61" s="2">
        <v>11</v>
      </c>
      <c r="F61" s="2">
        <v>-0.72</v>
      </c>
      <c r="G61" s="2">
        <v>1.05</v>
      </c>
      <c r="H61" s="2">
        <v>0.04</v>
      </c>
      <c r="I61" s="5">
        <v>0</v>
      </c>
      <c r="J61" s="3">
        <v>0.22819999999999999</v>
      </c>
      <c r="K61" s="3">
        <v>-1.486E-2</v>
      </c>
      <c r="L61" s="3">
        <v>0.29737999999999998</v>
      </c>
      <c r="M61" s="3">
        <v>0.28616999999999998</v>
      </c>
      <c r="N61" s="6">
        <v>0</v>
      </c>
      <c r="O61" s="6">
        <v>1.874E-2</v>
      </c>
      <c r="Q61" s="7">
        <f t="shared" si="0"/>
        <v>11.37</v>
      </c>
      <c r="R61" s="4">
        <f t="shared" si="1"/>
        <v>0.81562999999999986</v>
      </c>
      <c r="T61">
        <v>86</v>
      </c>
      <c r="V61" s="2">
        <f t="shared" si="2"/>
        <v>19.6252</v>
      </c>
      <c r="W61" s="2">
        <f t="shared" si="3"/>
        <v>-1.27796</v>
      </c>
      <c r="X61" s="2">
        <f t="shared" si="4"/>
        <v>25.574679999999997</v>
      </c>
      <c r="Y61" s="2">
        <f t="shared" si="5"/>
        <v>24.610619999999997</v>
      </c>
      <c r="Z61" s="2">
        <f t="shared" si="6"/>
        <v>0</v>
      </c>
      <c r="AA61" s="2">
        <f t="shared" si="7"/>
        <v>1.61164</v>
      </c>
      <c r="AB61" s="2">
        <v>0</v>
      </c>
      <c r="AC61" s="7">
        <f t="shared" si="8"/>
        <v>70.144179999999992</v>
      </c>
      <c r="AD61" s="7">
        <f t="shared" si="9"/>
        <v>11.37</v>
      </c>
      <c r="AE61" s="7">
        <f t="shared" si="10"/>
        <v>81.514179999999996</v>
      </c>
    </row>
    <row r="62" spans="1:31" x14ac:dyDescent="0.25">
      <c r="A62" t="s">
        <v>5</v>
      </c>
      <c r="B62">
        <v>1</v>
      </c>
      <c r="C62" t="s">
        <v>0</v>
      </c>
      <c r="D62" s="1">
        <v>44256</v>
      </c>
      <c r="E62" s="2">
        <v>11</v>
      </c>
      <c r="F62" s="2">
        <v>-0.72</v>
      </c>
      <c r="G62" s="2">
        <v>1.05</v>
      </c>
      <c r="H62" s="2">
        <v>0.04</v>
      </c>
      <c r="I62" s="5">
        <v>0</v>
      </c>
      <c r="J62" s="3">
        <v>0.22819999999999999</v>
      </c>
      <c r="K62" s="3">
        <v>-1.486E-2</v>
      </c>
      <c r="L62" s="3">
        <v>0.29737999999999998</v>
      </c>
      <c r="M62" s="3">
        <v>0.28616999999999998</v>
      </c>
      <c r="N62" s="6">
        <v>0</v>
      </c>
      <c r="O62" s="6">
        <v>1.874E-2</v>
      </c>
      <c r="Q62" s="7">
        <f t="shared" si="0"/>
        <v>11.37</v>
      </c>
      <c r="R62" s="4">
        <f t="shared" si="1"/>
        <v>0.81562999999999986</v>
      </c>
      <c r="T62">
        <v>86</v>
      </c>
      <c r="V62" s="2">
        <f t="shared" si="2"/>
        <v>19.6252</v>
      </c>
      <c r="W62" s="2">
        <f t="shared" si="3"/>
        <v>-1.27796</v>
      </c>
      <c r="X62" s="2">
        <f t="shared" si="4"/>
        <v>25.574679999999997</v>
      </c>
      <c r="Y62" s="2">
        <f t="shared" si="5"/>
        <v>24.610619999999997</v>
      </c>
      <c r="Z62" s="2">
        <f t="shared" si="6"/>
        <v>0</v>
      </c>
      <c r="AA62" s="2">
        <f t="shared" si="7"/>
        <v>1.61164</v>
      </c>
      <c r="AB62" s="2">
        <v>0</v>
      </c>
      <c r="AC62" s="7">
        <f t="shared" si="8"/>
        <v>70.144179999999992</v>
      </c>
      <c r="AD62" s="7">
        <f t="shared" si="9"/>
        <v>11.37</v>
      </c>
      <c r="AE62" s="7">
        <f t="shared" si="10"/>
        <v>81.514179999999996</v>
      </c>
    </row>
    <row r="63" spans="1:31" x14ac:dyDescent="0.25">
      <c r="A63" t="s">
        <v>5</v>
      </c>
      <c r="B63">
        <v>1</v>
      </c>
      <c r="C63" t="s">
        <v>0</v>
      </c>
      <c r="D63" s="1">
        <v>44287</v>
      </c>
      <c r="E63" s="2">
        <v>11</v>
      </c>
      <c r="F63" s="2">
        <v>-0.72</v>
      </c>
      <c r="G63" s="2">
        <v>1.05</v>
      </c>
      <c r="H63" s="2">
        <v>0.04</v>
      </c>
      <c r="I63" s="5">
        <v>0</v>
      </c>
      <c r="J63" s="3">
        <v>0.22819999999999999</v>
      </c>
      <c r="K63" s="3">
        <v>-1.486E-2</v>
      </c>
      <c r="L63" s="3">
        <v>0.29737999999999998</v>
      </c>
      <c r="M63" s="3">
        <v>0.28616999999999998</v>
      </c>
      <c r="N63" s="6">
        <v>0</v>
      </c>
      <c r="O63" s="6">
        <v>1.874E-2</v>
      </c>
      <c r="Q63" s="7">
        <f t="shared" si="0"/>
        <v>11.37</v>
      </c>
      <c r="R63" s="4">
        <f t="shared" si="1"/>
        <v>0.81562999999999986</v>
      </c>
      <c r="T63">
        <v>86</v>
      </c>
      <c r="V63" s="2">
        <f t="shared" si="2"/>
        <v>19.6252</v>
      </c>
      <c r="W63" s="2">
        <f t="shared" si="3"/>
        <v>-1.27796</v>
      </c>
      <c r="X63" s="2">
        <f t="shared" si="4"/>
        <v>25.574679999999997</v>
      </c>
      <c r="Y63" s="2">
        <f t="shared" si="5"/>
        <v>24.610619999999997</v>
      </c>
      <c r="Z63" s="2">
        <f t="shared" si="6"/>
        <v>0</v>
      </c>
      <c r="AA63" s="2">
        <f t="shared" si="7"/>
        <v>1.61164</v>
      </c>
      <c r="AB63" s="2">
        <v>0</v>
      </c>
      <c r="AC63" s="7">
        <f t="shared" si="8"/>
        <v>70.144179999999992</v>
      </c>
      <c r="AD63" s="7">
        <f t="shared" si="9"/>
        <v>11.37</v>
      </c>
      <c r="AE63" s="7">
        <f t="shared" si="10"/>
        <v>81.514179999999996</v>
      </c>
    </row>
    <row r="64" spans="1:31" x14ac:dyDescent="0.25">
      <c r="A64" t="s">
        <v>5</v>
      </c>
      <c r="B64">
        <v>1</v>
      </c>
      <c r="C64" t="s">
        <v>0</v>
      </c>
      <c r="D64" s="1">
        <v>44317</v>
      </c>
      <c r="E64" s="2">
        <v>11</v>
      </c>
      <c r="F64" s="2">
        <v>-0.72</v>
      </c>
      <c r="G64" s="2">
        <v>1.05</v>
      </c>
      <c r="H64" s="2">
        <v>0.04</v>
      </c>
      <c r="I64" s="5">
        <v>0</v>
      </c>
      <c r="J64" s="3">
        <v>0.22819999999999999</v>
      </c>
      <c r="K64" s="3">
        <v>-1.486E-2</v>
      </c>
      <c r="L64" s="3">
        <v>0.29737999999999998</v>
      </c>
      <c r="M64" s="3">
        <v>0.28616999999999998</v>
      </c>
      <c r="N64" s="6">
        <v>0</v>
      </c>
      <c r="O64" s="6">
        <v>1.874E-2</v>
      </c>
      <c r="Q64" s="7">
        <f t="shared" si="0"/>
        <v>11.37</v>
      </c>
      <c r="R64" s="4">
        <f t="shared" si="1"/>
        <v>0.81562999999999986</v>
      </c>
      <c r="T64">
        <v>86</v>
      </c>
      <c r="V64" s="2">
        <f t="shared" si="2"/>
        <v>19.6252</v>
      </c>
      <c r="W64" s="2">
        <f t="shared" si="3"/>
        <v>-1.27796</v>
      </c>
      <c r="X64" s="2">
        <f t="shared" si="4"/>
        <v>25.574679999999997</v>
      </c>
      <c r="Y64" s="2">
        <f t="shared" si="5"/>
        <v>24.610619999999997</v>
      </c>
      <c r="Z64" s="2">
        <f t="shared" si="6"/>
        <v>0</v>
      </c>
      <c r="AA64" s="2">
        <f t="shared" si="7"/>
        <v>1.61164</v>
      </c>
      <c r="AB64" s="2">
        <v>0</v>
      </c>
      <c r="AC64" s="7">
        <f t="shared" si="8"/>
        <v>70.144179999999992</v>
      </c>
      <c r="AD64" s="7">
        <f t="shared" si="9"/>
        <v>11.37</v>
      </c>
      <c r="AE64" s="7">
        <f t="shared" si="10"/>
        <v>81.514179999999996</v>
      </c>
    </row>
    <row r="65" spans="1:31" x14ac:dyDescent="0.25">
      <c r="A65" t="s">
        <v>5</v>
      </c>
      <c r="B65">
        <v>1</v>
      </c>
      <c r="C65" t="s">
        <v>0</v>
      </c>
      <c r="D65" s="1">
        <v>44348</v>
      </c>
      <c r="E65" s="2">
        <v>11</v>
      </c>
      <c r="F65" s="2">
        <v>-0.72</v>
      </c>
      <c r="G65" s="2">
        <v>1.05</v>
      </c>
      <c r="H65" s="2">
        <v>0.04</v>
      </c>
      <c r="I65" s="5">
        <v>0</v>
      </c>
      <c r="J65" s="3">
        <v>0.22819999999999999</v>
      </c>
      <c r="K65" s="3">
        <v>-1.486E-2</v>
      </c>
      <c r="L65" s="3">
        <v>0.29737999999999998</v>
      </c>
      <c r="M65" s="3">
        <v>0.28616999999999998</v>
      </c>
      <c r="N65" s="6">
        <v>0</v>
      </c>
      <c r="O65" s="6">
        <v>1.874E-2</v>
      </c>
      <c r="Q65" s="7">
        <f t="shared" si="0"/>
        <v>11.37</v>
      </c>
      <c r="R65" s="4">
        <f t="shared" si="1"/>
        <v>0.81562999999999986</v>
      </c>
      <c r="T65">
        <v>86</v>
      </c>
      <c r="V65" s="2">
        <f t="shared" si="2"/>
        <v>19.6252</v>
      </c>
      <c r="W65" s="2">
        <f t="shared" si="3"/>
        <v>-1.27796</v>
      </c>
      <c r="X65" s="2">
        <f t="shared" si="4"/>
        <v>25.574679999999997</v>
      </c>
      <c r="Y65" s="2">
        <f t="shared" si="5"/>
        <v>24.610619999999997</v>
      </c>
      <c r="Z65" s="2">
        <f t="shared" si="6"/>
        <v>0</v>
      </c>
      <c r="AA65" s="2">
        <f t="shared" si="7"/>
        <v>1.61164</v>
      </c>
      <c r="AB65" s="2">
        <v>0</v>
      </c>
      <c r="AC65" s="7">
        <f t="shared" si="8"/>
        <v>70.144179999999992</v>
      </c>
      <c r="AD65" s="7">
        <f t="shared" si="9"/>
        <v>11.37</v>
      </c>
      <c r="AE65" s="7">
        <f t="shared" si="10"/>
        <v>81.514179999999996</v>
      </c>
    </row>
    <row r="66" spans="1:31" x14ac:dyDescent="0.25">
      <c r="A66" t="s">
        <v>5</v>
      </c>
      <c r="B66">
        <v>1</v>
      </c>
      <c r="C66" t="s">
        <v>0</v>
      </c>
      <c r="D66" s="1">
        <v>44378</v>
      </c>
      <c r="E66" s="2">
        <v>11</v>
      </c>
      <c r="F66" s="2">
        <v>-0.72</v>
      </c>
      <c r="G66" s="2">
        <v>1.08</v>
      </c>
      <c r="H66" s="2">
        <v>0.04</v>
      </c>
      <c r="I66" s="5">
        <v>0</v>
      </c>
      <c r="J66" s="3">
        <v>0.22819999999999999</v>
      </c>
      <c r="K66" s="3">
        <v>-1.486E-2</v>
      </c>
      <c r="L66" s="3">
        <v>0.29737999999999998</v>
      </c>
      <c r="M66" s="3">
        <v>0.28616999999999998</v>
      </c>
      <c r="N66" s="6">
        <v>0</v>
      </c>
      <c r="O66" s="6">
        <v>1.9290000000000002E-2</v>
      </c>
      <c r="Q66" s="7">
        <f t="shared" si="0"/>
        <v>11.399999999999999</v>
      </c>
      <c r="R66" s="4">
        <f t="shared" si="1"/>
        <v>0.81617999999999991</v>
      </c>
      <c r="T66">
        <v>86</v>
      </c>
      <c r="V66" s="2">
        <f t="shared" si="2"/>
        <v>19.6252</v>
      </c>
      <c r="W66" s="2">
        <f t="shared" si="3"/>
        <v>-1.27796</v>
      </c>
      <c r="X66" s="2">
        <f t="shared" si="4"/>
        <v>25.574679999999997</v>
      </c>
      <c r="Y66" s="2">
        <f t="shared" si="5"/>
        <v>24.610619999999997</v>
      </c>
      <c r="Z66" s="2">
        <f t="shared" si="6"/>
        <v>0</v>
      </c>
      <c r="AA66" s="2">
        <f t="shared" si="7"/>
        <v>1.6589400000000001</v>
      </c>
      <c r="AB66" s="2">
        <v>0</v>
      </c>
      <c r="AC66" s="7">
        <f t="shared" si="8"/>
        <v>70.191479999999999</v>
      </c>
      <c r="AD66" s="7">
        <f t="shared" si="9"/>
        <v>11.399999999999999</v>
      </c>
      <c r="AE66" s="7">
        <f t="shared" si="10"/>
        <v>81.59147999999999</v>
      </c>
    </row>
    <row r="67" spans="1:31" x14ac:dyDescent="0.25">
      <c r="A67" t="s">
        <v>5</v>
      </c>
      <c r="B67">
        <v>1</v>
      </c>
      <c r="C67" t="s">
        <v>0</v>
      </c>
      <c r="D67" s="1">
        <v>44409</v>
      </c>
      <c r="E67" s="2">
        <v>11</v>
      </c>
      <c r="F67" s="2">
        <v>-0.72</v>
      </c>
      <c r="G67" s="2">
        <v>1.08</v>
      </c>
      <c r="H67" s="2">
        <v>0.04</v>
      </c>
      <c r="I67" s="5">
        <v>0</v>
      </c>
      <c r="J67" s="3">
        <v>0.22819999999999999</v>
      </c>
      <c r="K67" s="3">
        <v>-1.486E-2</v>
      </c>
      <c r="L67" s="3">
        <v>0.29737999999999998</v>
      </c>
      <c r="M67" s="3">
        <v>0.28616999999999998</v>
      </c>
      <c r="N67" s="6">
        <v>0</v>
      </c>
      <c r="O67" s="6">
        <v>1.9290000000000002E-2</v>
      </c>
      <c r="Q67" s="7">
        <f t="shared" ref="Q67:Q99" si="11">SUM(E67:I67)</f>
        <v>11.399999999999999</v>
      </c>
      <c r="R67" s="4">
        <f t="shared" ref="R67:R99" si="12">SUM(J67:P67)</f>
        <v>0.81617999999999991</v>
      </c>
      <c r="T67">
        <v>86</v>
      </c>
      <c r="V67" s="2">
        <f t="shared" ref="V67:V99" si="13">J67*T67</f>
        <v>19.6252</v>
      </c>
      <c r="W67" s="2">
        <f t="shared" ref="W67:W99" si="14">K67*T67</f>
        <v>-1.27796</v>
      </c>
      <c r="X67" s="2">
        <f t="shared" ref="X67:X99" si="15">L67*T67</f>
        <v>25.574679999999997</v>
      </c>
      <c r="Y67" s="2">
        <f t="shared" ref="Y67:Y99" si="16">M67*T67</f>
        <v>24.610619999999997</v>
      </c>
      <c r="Z67" s="2">
        <f t="shared" ref="Z67:Z99" si="17">N67*T67</f>
        <v>0</v>
      </c>
      <c r="AA67" s="2">
        <f t="shared" ref="AA67:AA99" si="18">O67*T67</f>
        <v>1.6589400000000001</v>
      </c>
      <c r="AB67" s="2">
        <v>0</v>
      </c>
      <c r="AC67" s="7">
        <f t="shared" ref="AC67:AC99" si="19">SUM(V67:AB67)</f>
        <v>70.191479999999999</v>
      </c>
      <c r="AD67" s="7">
        <f t="shared" ref="AD67:AD99" si="20">Q67</f>
        <v>11.399999999999999</v>
      </c>
      <c r="AE67" s="7">
        <f t="shared" ref="AE67:AE99" si="21">SUM(AC67:AD67)</f>
        <v>81.59147999999999</v>
      </c>
    </row>
    <row r="68" spans="1:31" x14ac:dyDescent="0.25">
      <c r="A68" t="s">
        <v>5</v>
      </c>
      <c r="B68">
        <v>1</v>
      </c>
      <c r="C68" t="s">
        <v>0</v>
      </c>
      <c r="D68" s="1">
        <v>44440</v>
      </c>
      <c r="E68" s="2">
        <v>11</v>
      </c>
      <c r="F68" s="2">
        <v>-0.72</v>
      </c>
      <c r="G68" s="2">
        <v>1.08</v>
      </c>
      <c r="H68" s="2">
        <v>0.04</v>
      </c>
      <c r="I68" s="5">
        <v>0</v>
      </c>
      <c r="J68" s="3">
        <v>0.22819999999999999</v>
      </c>
      <c r="K68" s="3">
        <v>-1.486E-2</v>
      </c>
      <c r="L68" s="3">
        <v>0.29737999999999998</v>
      </c>
      <c r="M68" s="3">
        <v>0.28616999999999998</v>
      </c>
      <c r="N68" s="6">
        <v>0</v>
      </c>
      <c r="O68" s="6">
        <v>1.9290000000000002E-2</v>
      </c>
      <c r="Q68" s="7">
        <f t="shared" si="11"/>
        <v>11.399999999999999</v>
      </c>
      <c r="R68" s="4">
        <f t="shared" si="12"/>
        <v>0.81617999999999991</v>
      </c>
      <c r="T68">
        <v>86</v>
      </c>
      <c r="V68" s="2">
        <f t="shared" si="13"/>
        <v>19.6252</v>
      </c>
      <c r="W68" s="2">
        <f t="shared" si="14"/>
        <v>-1.27796</v>
      </c>
      <c r="X68" s="2">
        <f t="shared" si="15"/>
        <v>25.574679999999997</v>
      </c>
      <c r="Y68" s="2">
        <f t="shared" si="16"/>
        <v>24.610619999999997</v>
      </c>
      <c r="Z68" s="2">
        <f t="shared" si="17"/>
        <v>0</v>
      </c>
      <c r="AA68" s="2">
        <f t="shared" si="18"/>
        <v>1.6589400000000001</v>
      </c>
      <c r="AB68" s="2">
        <v>0</v>
      </c>
      <c r="AC68" s="7">
        <f t="shared" si="19"/>
        <v>70.191479999999999</v>
      </c>
      <c r="AD68" s="7">
        <f t="shared" si="20"/>
        <v>11.399999999999999</v>
      </c>
      <c r="AE68" s="7">
        <f t="shared" si="21"/>
        <v>81.59147999999999</v>
      </c>
    </row>
    <row r="69" spans="1:31" x14ac:dyDescent="0.25">
      <c r="A69" t="s">
        <v>5</v>
      </c>
      <c r="B69">
        <v>1</v>
      </c>
      <c r="C69" t="s">
        <v>0</v>
      </c>
      <c r="D69" s="1">
        <v>44470</v>
      </c>
      <c r="E69" s="2">
        <v>11</v>
      </c>
      <c r="F69" s="2">
        <v>-0.72</v>
      </c>
      <c r="G69" s="2">
        <v>1.08</v>
      </c>
      <c r="H69" s="2">
        <v>0.04</v>
      </c>
      <c r="I69" s="2">
        <v>0.5</v>
      </c>
      <c r="J69" s="3">
        <v>0.22819999999999999</v>
      </c>
      <c r="K69" s="3">
        <v>-1.486E-2</v>
      </c>
      <c r="L69" s="3">
        <v>0.29737999999999998</v>
      </c>
      <c r="M69" s="3">
        <v>0.28616999999999998</v>
      </c>
      <c r="N69" s="6">
        <v>0</v>
      </c>
      <c r="O69" s="6">
        <v>1.9290000000000002E-2</v>
      </c>
      <c r="Q69" s="7">
        <f t="shared" si="11"/>
        <v>11.899999999999999</v>
      </c>
      <c r="R69" s="4">
        <f t="shared" si="12"/>
        <v>0.81617999999999991</v>
      </c>
      <c r="T69">
        <v>86</v>
      </c>
      <c r="V69" s="2">
        <f t="shared" si="13"/>
        <v>19.6252</v>
      </c>
      <c r="W69" s="2">
        <f t="shared" si="14"/>
        <v>-1.27796</v>
      </c>
      <c r="X69" s="2">
        <f t="shared" si="15"/>
        <v>25.574679999999997</v>
      </c>
      <c r="Y69" s="2">
        <f t="shared" si="16"/>
        <v>24.610619999999997</v>
      </c>
      <c r="Z69" s="2">
        <f t="shared" si="17"/>
        <v>0</v>
      </c>
      <c r="AA69" s="2">
        <f t="shared" si="18"/>
        <v>1.6589400000000001</v>
      </c>
      <c r="AB69" s="2">
        <v>0</v>
      </c>
      <c r="AC69" s="7">
        <f t="shared" si="19"/>
        <v>70.191479999999999</v>
      </c>
      <c r="AD69" s="7">
        <f t="shared" si="20"/>
        <v>11.899999999999999</v>
      </c>
      <c r="AE69" s="7">
        <f t="shared" si="21"/>
        <v>82.09147999999999</v>
      </c>
    </row>
    <row r="70" spans="1:31" x14ac:dyDescent="0.25">
      <c r="A70" t="s">
        <v>5</v>
      </c>
      <c r="B70">
        <v>1</v>
      </c>
      <c r="C70" t="s">
        <v>0</v>
      </c>
      <c r="D70" s="1">
        <v>44501</v>
      </c>
      <c r="E70" s="2">
        <v>11</v>
      </c>
      <c r="F70" s="2">
        <v>-0.72</v>
      </c>
      <c r="G70" s="2">
        <v>1.08</v>
      </c>
      <c r="H70" s="2">
        <v>0.04</v>
      </c>
      <c r="I70" s="2">
        <v>0.5</v>
      </c>
      <c r="J70" s="3">
        <v>0.22819999999999999</v>
      </c>
      <c r="K70" s="3">
        <v>-1.486E-2</v>
      </c>
      <c r="L70" s="3">
        <v>0.32802999999999999</v>
      </c>
      <c r="M70" s="3">
        <v>0.59003000000000005</v>
      </c>
      <c r="N70" s="6">
        <v>0</v>
      </c>
      <c r="O70" s="6">
        <v>1.9290000000000002E-2</v>
      </c>
      <c r="Q70" s="7">
        <f t="shared" si="11"/>
        <v>11.899999999999999</v>
      </c>
      <c r="R70" s="4">
        <f t="shared" si="12"/>
        <v>1.15069</v>
      </c>
      <c r="T70">
        <v>86</v>
      </c>
      <c r="V70" s="2">
        <f t="shared" si="13"/>
        <v>19.6252</v>
      </c>
      <c r="W70" s="2">
        <f t="shared" si="14"/>
        <v>-1.27796</v>
      </c>
      <c r="X70" s="2">
        <f t="shared" si="15"/>
        <v>28.21058</v>
      </c>
      <c r="Y70" s="2">
        <f t="shared" si="16"/>
        <v>50.742580000000004</v>
      </c>
      <c r="Z70" s="2">
        <f t="shared" si="17"/>
        <v>0</v>
      </c>
      <c r="AA70" s="2">
        <f t="shared" si="18"/>
        <v>1.6589400000000001</v>
      </c>
      <c r="AB70" s="2">
        <v>0</v>
      </c>
      <c r="AC70" s="7">
        <f t="shared" si="19"/>
        <v>98.959339999999997</v>
      </c>
      <c r="AD70" s="7">
        <f t="shared" si="20"/>
        <v>11.899999999999999</v>
      </c>
      <c r="AE70" s="7">
        <f t="shared" si="21"/>
        <v>110.85934</v>
      </c>
    </row>
    <row r="71" spans="1:31" x14ac:dyDescent="0.25">
      <c r="A71" t="s">
        <v>5</v>
      </c>
      <c r="B71">
        <v>1</v>
      </c>
      <c r="C71" t="s">
        <v>0</v>
      </c>
      <c r="D71" s="1">
        <v>44531</v>
      </c>
      <c r="E71" s="2">
        <v>11</v>
      </c>
      <c r="F71" s="2">
        <v>-0.72</v>
      </c>
      <c r="G71" s="2">
        <v>1.08</v>
      </c>
      <c r="H71" s="2">
        <v>0.04</v>
      </c>
      <c r="I71" s="2">
        <v>0.5</v>
      </c>
      <c r="J71" s="3">
        <v>0.22819999999999999</v>
      </c>
      <c r="K71" s="3">
        <v>-1.486E-2</v>
      </c>
      <c r="L71" s="3">
        <v>0.32802999999999999</v>
      </c>
      <c r="M71" s="3">
        <v>0.59003000000000005</v>
      </c>
      <c r="N71" s="6">
        <v>0</v>
      </c>
      <c r="O71" s="6">
        <v>1.9290000000000002E-2</v>
      </c>
      <c r="Q71" s="7">
        <f t="shared" si="11"/>
        <v>11.899999999999999</v>
      </c>
      <c r="R71" s="4">
        <f t="shared" si="12"/>
        <v>1.15069</v>
      </c>
      <c r="T71">
        <v>86</v>
      </c>
      <c r="V71" s="2">
        <f t="shared" si="13"/>
        <v>19.6252</v>
      </c>
      <c r="W71" s="2">
        <f t="shared" si="14"/>
        <v>-1.27796</v>
      </c>
      <c r="X71" s="2">
        <f t="shared" si="15"/>
        <v>28.21058</v>
      </c>
      <c r="Y71" s="2">
        <f t="shared" si="16"/>
        <v>50.742580000000004</v>
      </c>
      <c r="Z71" s="2">
        <f t="shared" si="17"/>
        <v>0</v>
      </c>
      <c r="AA71" s="2">
        <f t="shared" si="18"/>
        <v>1.6589400000000001</v>
      </c>
      <c r="AB71" s="2">
        <v>0</v>
      </c>
      <c r="AC71" s="7">
        <f t="shared" si="19"/>
        <v>98.959339999999997</v>
      </c>
      <c r="AD71" s="7">
        <f t="shared" si="20"/>
        <v>11.899999999999999</v>
      </c>
      <c r="AE71" s="7">
        <f t="shared" si="21"/>
        <v>110.85934</v>
      </c>
    </row>
    <row r="72" spans="1:31" x14ac:dyDescent="0.25">
      <c r="A72" t="s">
        <v>5</v>
      </c>
      <c r="B72">
        <v>1</v>
      </c>
      <c r="C72" t="s">
        <v>0</v>
      </c>
      <c r="D72" s="1">
        <v>44562</v>
      </c>
      <c r="E72" s="2">
        <v>12</v>
      </c>
      <c r="F72" s="2">
        <v>0</v>
      </c>
      <c r="G72" s="2">
        <v>1.08</v>
      </c>
      <c r="H72" s="2">
        <v>0.04</v>
      </c>
      <c r="I72" s="2">
        <v>0.5</v>
      </c>
      <c r="J72" s="3">
        <v>0.22689999999999999</v>
      </c>
      <c r="K72" s="3">
        <v>0</v>
      </c>
      <c r="L72" s="3">
        <v>0.32802999999999999</v>
      </c>
      <c r="M72" s="3">
        <v>0.59003000000000005</v>
      </c>
      <c r="N72" s="6">
        <v>0</v>
      </c>
      <c r="O72" s="6">
        <v>1.9290000000000002E-2</v>
      </c>
      <c r="Q72" s="7">
        <f t="shared" si="11"/>
        <v>13.62</v>
      </c>
      <c r="R72" s="4">
        <f t="shared" si="12"/>
        <v>1.16425</v>
      </c>
      <c r="T72">
        <v>86</v>
      </c>
      <c r="V72" s="2">
        <f t="shared" si="13"/>
        <v>19.513400000000001</v>
      </c>
      <c r="W72" s="2">
        <f t="shared" si="14"/>
        <v>0</v>
      </c>
      <c r="X72" s="2">
        <f t="shared" si="15"/>
        <v>28.21058</v>
      </c>
      <c r="Y72" s="2">
        <f t="shared" si="16"/>
        <v>50.742580000000004</v>
      </c>
      <c r="Z72" s="2">
        <f t="shared" si="17"/>
        <v>0</v>
      </c>
      <c r="AA72" s="2">
        <f t="shared" si="18"/>
        <v>1.6589400000000001</v>
      </c>
      <c r="AB72" s="2">
        <v>0</v>
      </c>
      <c r="AC72" s="7">
        <f t="shared" si="19"/>
        <v>100.1255</v>
      </c>
      <c r="AD72" s="7">
        <f t="shared" si="20"/>
        <v>13.62</v>
      </c>
      <c r="AE72" s="7">
        <f t="shared" si="21"/>
        <v>113.74550000000001</v>
      </c>
    </row>
    <row r="73" spans="1:31" x14ac:dyDescent="0.25">
      <c r="A73" t="s">
        <v>5</v>
      </c>
      <c r="B73">
        <v>1</v>
      </c>
      <c r="C73" t="s">
        <v>0</v>
      </c>
      <c r="D73" s="1">
        <v>44593</v>
      </c>
      <c r="E73" s="2">
        <v>12</v>
      </c>
      <c r="F73" s="2">
        <v>0</v>
      </c>
      <c r="G73" s="2">
        <v>1.08</v>
      </c>
      <c r="H73" s="2">
        <v>0.04</v>
      </c>
      <c r="I73" s="2">
        <v>0.5</v>
      </c>
      <c r="J73" s="3">
        <v>0.22689999999999999</v>
      </c>
      <c r="K73" s="3">
        <v>0</v>
      </c>
      <c r="L73" s="3">
        <v>0.32802999999999999</v>
      </c>
      <c r="M73" s="3">
        <v>0.59003000000000005</v>
      </c>
      <c r="N73" s="6">
        <v>0</v>
      </c>
      <c r="O73" s="6">
        <v>1.9290000000000002E-2</v>
      </c>
      <c r="Q73" s="7">
        <f t="shared" si="11"/>
        <v>13.62</v>
      </c>
      <c r="R73" s="4">
        <f t="shared" si="12"/>
        <v>1.16425</v>
      </c>
      <c r="T73">
        <v>86</v>
      </c>
      <c r="V73" s="2">
        <f t="shared" si="13"/>
        <v>19.513400000000001</v>
      </c>
      <c r="W73" s="2">
        <f t="shared" si="14"/>
        <v>0</v>
      </c>
      <c r="X73" s="2">
        <f t="shared" si="15"/>
        <v>28.21058</v>
      </c>
      <c r="Y73" s="2">
        <f t="shared" si="16"/>
        <v>50.742580000000004</v>
      </c>
      <c r="Z73" s="2">
        <f t="shared" si="17"/>
        <v>0</v>
      </c>
      <c r="AA73" s="2">
        <f t="shared" si="18"/>
        <v>1.6589400000000001</v>
      </c>
      <c r="AB73" s="2">
        <v>0</v>
      </c>
      <c r="AC73" s="7">
        <f t="shared" si="19"/>
        <v>100.1255</v>
      </c>
      <c r="AD73" s="7">
        <f t="shared" si="20"/>
        <v>13.62</v>
      </c>
      <c r="AE73" s="7">
        <f t="shared" si="21"/>
        <v>113.74550000000001</v>
      </c>
    </row>
    <row r="74" spans="1:31" x14ac:dyDescent="0.25">
      <c r="A74" t="s">
        <v>5</v>
      </c>
      <c r="B74">
        <v>1</v>
      </c>
      <c r="C74" t="s">
        <v>0</v>
      </c>
      <c r="D74" s="1">
        <v>44621</v>
      </c>
      <c r="E74" s="2">
        <v>12</v>
      </c>
      <c r="F74" s="2">
        <v>0</v>
      </c>
      <c r="G74" s="2">
        <v>1.08</v>
      </c>
      <c r="H74" s="2">
        <v>0.04</v>
      </c>
      <c r="I74" s="2">
        <v>0.5</v>
      </c>
      <c r="J74" s="3">
        <v>0.22689999999999999</v>
      </c>
      <c r="K74" s="3">
        <v>0</v>
      </c>
      <c r="L74" s="3">
        <v>0.32802999999999999</v>
      </c>
      <c r="M74" s="3">
        <v>0.59003000000000005</v>
      </c>
      <c r="N74" s="6">
        <v>0</v>
      </c>
      <c r="O74" s="6">
        <v>1.9290000000000002E-2</v>
      </c>
      <c r="Q74" s="7">
        <f t="shared" si="11"/>
        <v>13.62</v>
      </c>
      <c r="R74" s="4">
        <f t="shared" si="12"/>
        <v>1.16425</v>
      </c>
      <c r="T74">
        <v>86</v>
      </c>
      <c r="V74" s="2">
        <f t="shared" si="13"/>
        <v>19.513400000000001</v>
      </c>
      <c r="W74" s="2">
        <f t="shared" si="14"/>
        <v>0</v>
      </c>
      <c r="X74" s="2">
        <f t="shared" si="15"/>
        <v>28.21058</v>
      </c>
      <c r="Y74" s="2">
        <f t="shared" si="16"/>
        <v>50.742580000000004</v>
      </c>
      <c r="Z74" s="2">
        <f t="shared" si="17"/>
        <v>0</v>
      </c>
      <c r="AA74" s="2">
        <f t="shared" si="18"/>
        <v>1.6589400000000001</v>
      </c>
      <c r="AB74" s="2">
        <v>0</v>
      </c>
      <c r="AC74" s="7">
        <f t="shared" si="19"/>
        <v>100.1255</v>
      </c>
      <c r="AD74" s="7">
        <f t="shared" si="20"/>
        <v>13.62</v>
      </c>
      <c r="AE74" s="7">
        <f t="shared" si="21"/>
        <v>113.74550000000001</v>
      </c>
    </row>
    <row r="75" spans="1:31" x14ac:dyDescent="0.25">
      <c r="A75" t="s">
        <v>5</v>
      </c>
      <c r="B75">
        <v>1</v>
      </c>
      <c r="C75" t="s">
        <v>0</v>
      </c>
      <c r="D75" s="1">
        <v>44652</v>
      </c>
      <c r="E75" s="2">
        <v>12</v>
      </c>
      <c r="F75" s="2">
        <v>0</v>
      </c>
      <c r="G75" s="2">
        <v>1.08</v>
      </c>
      <c r="H75" s="2">
        <v>0.04</v>
      </c>
      <c r="I75" s="2">
        <v>0.5</v>
      </c>
      <c r="J75" s="3">
        <v>0.22689999999999999</v>
      </c>
      <c r="K75" s="3">
        <v>0</v>
      </c>
      <c r="L75" s="3">
        <v>0.32802999999999999</v>
      </c>
      <c r="M75" s="3">
        <v>0.59003000000000005</v>
      </c>
      <c r="N75" s="6">
        <v>0</v>
      </c>
      <c r="O75" s="6">
        <v>1.9290000000000002E-2</v>
      </c>
      <c r="Q75" s="7">
        <f t="shared" si="11"/>
        <v>13.62</v>
      </c>
      <c r="R75" s="4">
        <f t="shared" si="12"/>
        <v>1.16425</v>
      </c>
      <c r="T75">
        <v>86</v>
      </c>
      <c r="V75" s="2">
        <f t="shared" si="13"/>
        <v>19.513400000000001</v>
      </c>
      <c r="W75" s="2">
        <f t="shared" si="14"/>
        <v>0</v>
      </c>
      <c r="X75" s="2">
        <f t="shared" si="15"/>
        <v>28.21058</v>
      </c>
      <c r="Y75" s="2">
        <f t="shared" si="16"/>
        <v>50.742580000000004</v>
      </c>
      <c r="Z75" s="2">
        <f t="shared" si="17"/>
        <v>0</v>
      </c>
      <c r="AA75" s="2">
        <f t="shared" si="18"/>
        <v>1.6589400000000001</v>
      </c>
      <c r="AB75" s="2">
        <v>0</v>
      </c>
      <c r="AC75" s="7">
        <f t="shared" si="19"/>
        <v>100.1255</v>
      </c>
      <c r="AD75" s="7">
        <f t="shared" si="20"/>
        <v>13.62</v>
      </c>
      <c r="AE75" s="7">
        <f t="shared" si="21"/>
        <v>113.74550000000001</v>
      </c>
    </row>
    <row r="76" spans="1:31" x14ac:dyDescent="0.25">
      <c r="A76" t="s">
        <v>5</v>
      </c>
      <c r="B76">
        <v>1</v>
      </c>
      <c r="C76" t="s">
        <v>0</v>
      </c>
      <c r="D76" s="1">
        <v>44682</v>
      </c>
      <c r="E76" s="2">
        <v>12</v>
      </c>
      <c r="F76" s="2">
        <v>0</v>
      </c>
      <c r="G76" s="2">
        <v>1.08</v>
      </c>
      <c r="H76" s="2">
        <v>0.04</v>
      </c>
      <c r="I76" s="2">
        <v>0.5</v>
      </c>
      <c r="J76" s="3">
        <v>0.22689999999999999</v>
      </c>
      <c r="K76" s="3">
        <v>0</v>
      </c>
      <c r="L76" s="3">
        <v>0.32802999999999999</v>
      </c>
      <c r="M76" s="3">
        <v>0.59003000000000005</v>
      </c>
      <c r="N76" s="3">
        <v>0.14360999999999999</v>
      </c>
      <c r="O76" s="6">
        <v>1.9290000000000002E-2</v>
      </c>
      <c r="Q76" s="7">
        <f t="shared" si="11"/>
        <v>13.62</v>
      </c>
      <c r="R76" s="4">
        <f t="shared" si="12"/>
        <v>1.30786</v>
      </c>
      <c r="T76">
        <v>86</v>
      </c>
      <c r="V76" s="2">
        <f t="shared" si="13"/>
        <v>19.513400000000001</v>
      </c>
      <c r="W76" s="2">
        <f t="shared" si="14"/>
        <v>0</v>
      </c>
      <c r="X76" s="2">
        <f t="shared" si="15"/>
        <v>28.21058</v>
      </c>
      <c r="Y76" s="2">
        <f t="shared" si="16"/>
        <v>50.742580000000004</v>
      </c>
      <c r="Z76" s="2">
        <f t="shared" si="17"/>
        <v>12.350459999999998</v>
      </c>
      <c r="AA76" s="2">
        <f t="shared" si="18"/>
        <v>1.6589400000000001</v>
      </c>
      <c r="AB76" s="2">
        <v>0</v>
      </c>
      <c r="AC76" s="7">
        <f t="shared" si="19"/>
        <v>112.47596</v>
      </c>
      <c r="AD76" s="7">
        <f t="shared" si="20"/>
        <v>13.62</v>
      </c>
      <c r="AE76" s="7">
        <f t="shared" si="21"/>
        <v>126.09596000000001</v>
      </c>
    </row>
    <row r="77" spans="1:31" x14ac:dyDescent="0.25">
      <c r="A77" t="s">
        <v>5</v>
      </c>
      <c r="B77">
        <v>1</v>
      </c>
      <c r="C77" t="s">
        <v>0</v>
      </c>
      <c r="D77" s="1">
        <v>44713</v>
      </c>
      <c r="E77" s="2">
        <v>12</v>
      </c>
      <c r="F77" s="2">
        <v>0</v>
      </c>
      <c r="G77" s="2">
        <v>1.08</v>
      </c>
      <c r="H77" s="2">
        <v>0.04</v>
      </c>
      <c r="I77" s="2">
        <v>0.5</v>
      </c>
      <c r="J77" s="3">
        <v>0.22689999999999999</v>
      </c>
      <c r="K77" s="3">
        <v>0</v>
      </c>
      <c r="L77" s="3">
        <v>0.32802999999999999</v>
      </c>
      <c r="M77" s="3">
        <v>0.59003000000000005</v>
      </c>
      <c r="N77" s="3">
        <v>0.14360999999999999</v>
      </c>
      <c r="O77" s="6">
        <v>1.9290000000000002E-2</v>
      </c>
      <c r="Q77" s="7">
        <f t="shared" si="11"/>
        <v>13.62</v>
      </c>
      <c r="R77" s="4">
        <f t="shared" si="12"/>
        <v>1.30786</v>
      </c>
      <c r="T77">
        <v>86</v>
      </c>
      <c r="V77" s="2">
        <f t="shared" si="13"/>
        <v>19.513400000000001</v>
      </c>
      <c r="W77" s="2">
        <f t="shared" si="14"/>
        <v>0</v>
      </c>
      <c r="X77" s="2">
        <f t="shared" si="15"/>
        <v>28.21058</v>
      </c>
      <c r="Y77" s="2">
        <f t="shared" si="16"/>
        <v>50.742580000000004</v>
      </c>
      <c r="Z77" s="2">
        <f t="shared" si="17"/>
        <v>12.350459999999998</v>
      </c>
      <c r="AA77" s="2">
        <f t="shared" si="18"/>
        <v>1.6589400000000001</v>
      </c>
      <c r="AB77" s="2">
        <v>0</v>
      </c>
      <c r="AC77" s="7">
        <f t="shared" si="19"/>
        <v>112.47596</v>
      </c>
      <c r="AD77" s="7">
        <f t="shared" si="20"/>
        <v>13.62</v>
      </c>
      <c r="AE77" s="7">
        <f t="shared" si="21"/>
        <v>126.09596000000001</v>
      </c>
    </row>
    <row r="78" spans="1:31" x14ac:dyDescent="0.25">
      <c r="A78" t="s">
        <v>5</v>
      </c>
      <c r="B78">
        <v>1</v>
      </c>
      <c r="C78" t="s">
        <v>0</v>
      </c>
      <c r="D78" s="1">
        <v>44743</v>
      </c>
      <c r="E78" s="2">
        <v>12</v>
      </c>
      <c r="F78" s="2">
        <v>0</v>
      </c>
      <c r="G78" s="2">
        <v>0.89</v>
      </c>
      <c r="H78" s="2">
        <v>0.04</v>
      </c>
      <c r="I78" s="2">
        <v>0.5</v>
      </c>
      <c r="J78" s="3">
        <v>0.22689999999999999</v>
      </c>
      <c r="K78" s="3">
        <v>0</v>
      </c>
      <c r="L78" s="3">
        <v>0.32802999999999999</v>
      </c>
      <c r="M78" s="3">
        <v>0.59003000000000005</v>
      </c>
      <c r="N78" s="3">
        <v>0.14360999999999999</v>
      </c>
      <c r="O78" s="3">
        <v>1.384E-2</v>
      </c>
      <c r="Q78" s="7">
        <f t="shared" si="11"/>
        <v>13.43</v>
      </c>
      <c r="R78" s="4">
        <f t="shared" si="12"/>
        <v>1.3024100000000001</v>
      </c>
      <c r="T78">
        <v>86</v>
      </c>
      <c r="V78" s="2">
        <f t="shared" si="13"/>
        <v>19.513400000000001</v>
      </c>
      <c r="W78" s="2">
        <f t="shared" si="14"/>
        <v>0</v>
      </c>
      <c r="X78" s="2">
        <f t="shared" si="15"/>
        <v>28.21058</v>
      </c>
      <c r="Y78" s="2">
        <f t="shared" si="16"/>
        <v>50.742580000000004</v>
      </c>
      <c r="Z78" s="2">
        <f t="shared" si="17"/>
        <v>12.350459999999998</v>
      </c>
      <c r="AA78" s="2">
        <f t="shared" si="18"/>
        <v>1.19024</v>
      </c>
      <c r="AB78" s="2">
        <v>0</v>
      </c>
      <c r="AC78" s="7">
        <f t="shared" si="19"/>
        <v>112.00726</v>
      </c>
      <c r="AD78" s="7">
        <f t="shared" si="20"/>
        <v>13.43</v>
      </c>
      <c r="AE78" s="7">
        <f t="shared" si="21"/>
        <v>125.43726000000001</v>
      </c>
    </row>
    <row r="79" spans="1:31" x14ac:dyDescent="0.25">
      <c r="A79" t="s">
        <v>5</v>
      </c>
      <c r="B79">
        <v>1</v>
      </c>
      <c r="C79" t="s">
        <v>0</v>
      </c>
      <c r="D79" s="1">
        <v>44774</v>
      </c>
      <c r="E79" s="2">
        <v>12</v>
      </c>
      <c r="F79" s="2">
        <v>0</v>
      </c>
      <c r="G79" s="2">
        <v>0.89</v>
      </c>
      <c r="H79" s="2">
        <v>0.04</v>
      </c>
      <c r="I79" s="2">
        <v>0.5</v>
      </c>
      <c r="J79" s="3">
        <v>0.22689999999999999</v>
      </c>
      <c r="K79" s="3">
        <v>0</v>
      </c>
      <c r="L79" s="3">
        <v>0.32802999999999999</v>
      </c>
      <c r="M79" s="3">
        <v>0.59003000000000005</v>
      </c>
      <c r="N79" s="3">
        <v>0.14360999999999999</v>
      </c>
      <c r="O79" s="3">
        <v>1.384E-2</v>
      </c>
      <c r="Q79" s="7">
        <f t="shared" si="11"/>
        <v>13.43</v>
      </c>
      <c r="R79" s="4">
        <f t="shared" si="12"/>
        <v>1.3024100000000001</v>
      </c>
      <c r="T79">
        <v>86</v>
      </c>
      <c r="V79" s="2">
        <f t="shared" si="13"/>
        <v>19.513400000000001</v>
      </c>
      <c r="W79" s="2">
        <f t="shared" si="14"/>
        <v>0</v>
      </c>
      <c r="X79" s="2">
        <f t="shared" si="15"/>
        <v>28.21058</v>
      </c>
      <c r="Y79" s="2">
        <f t="shared" si="16"/>
        <v>50.742580000000004</v>
      </c>
      <c r="Z79" s="2">
        <f t="shared" si="17"/>
        <v>12.350459999999998</v>
      </c>
      <c r="AA79" s="2">
        <f t="shared" si="18"/>
        <v>1.19024</v>
      </c>
      <c r="AB79" s="2">
        <v>0</v>
      </c>
      <c r="AC79" s="7">
        <f t="shared" si="19"/>
        <v>112.00726</v>
      </c>
      <c r="AD79" s="7">
        <f t="shared" si="20"/>
        <v>13.43</v>
      </c>
      <c r="AE79" s="7">
        <f t="shared" si="21"/>
        <v>125.43726000000001</v>
      </c>
    </row>
    <row r="80" spans="1:31" x14ac:dyDescent="0.25">
      <c r="A80" t="s">
        <v>5</v>
      </c>
      <c r="B80">
        <v>1</v>
      </c>
      <c r="C80" t="s">
        <v>0</v>
      </c>
      <c r="D80" s="1">
        <v>44805</v>
      </c>
      <c r="E80" s="2">
        <v>12</v>
      </c>
      <c r="F80" s="2">
        <v>0</v>
      </c>
      <c r="G80" s="2">
        <v>0.89</v>
      </c>
      <c r="H80" s="2">
        <v>0.04</v>
      </c>
      <c r="I80" s="2">
        <v>0.5</v>
      </c>
      <c r="J80" s="3">
        <v>0.22689999999999999</v>
      </c>
      <c r="K80" s="3">
        <v>0</v>
      </c>
      <c r="L80" s="3">
        <v>0.32802999999999999</v>
      </c>
      <c r="M80" s="3">
        <v>0.59003000000000005</v>
      </c>
      <c r="N80" s="3">
        <v>0.14360999999999999</v>
      </c>
      <c r="O80" s="3">
        <v>1.384E-2</v>
      </c>
      <c r="Q80" s="7">
        <f t="shared" si="11"/>
        <v>13.43</v>
      </c>
      <c r="R80" s="4">
        <f t="shared" si="12"/>
        <v>1.3024100000000001</v>
      </c>
      <c r="T80">
        <v>86</v>
      </c>
      <c r="V80" s="2">
        <f t="shared" si="13"/>
        <v>19.513400000000001</v>
      </c>
      <c r="W80" s="2">
        <f t="shared" si="14"/>
        <v>0</v>
      </c>
      <c r="X80" s="2">
        <f t="shared" si="15"/>
        <v>28.21058</v>
      </c>
      <c r="Y80" s="2">
        <f t="shared" si="16"/>
        <v>50.742580000000004</v>
      </c>
      <c r="Z80" s="2">
        <f t="shared" si="17"/>
        <v>12.350459999999998</v>
      </c>
      <c r="AA80" s="2">
        <f t="shared" si="18"/>
        <v>1.19024</v>
      </c>
      <c r="AB80" s="2">
        <v>0</v>
      </c>
      <c r="AC80" s="7">
        <f t="shared" si="19"/>
        <v>112.00726</v>
      </c>
      <c r="AD80" s="7">
        <f t="shared" si="20"/>
        <v>13.43</v>
      </c>
      <c r="AE80" s="7">
        <f t="shared" si="21"/>
        <v>125.43726000000001</v>
      </c>
    </row>
    <row r="81" spans="1:31" x14ac:dyDescent="0.25">
      <c r="A81" t="s">
        <v>5</v>
      </c>
      <c r="B81">
        <v>1</v>
      </c>
      <c r="C81" t="s">
        <v>0</v>
      </c>
      <c r="D81" s="1">
        <v>44835</v>
      </c>
      <c r="E81" s="2">
        <v>12</v>
      </c>
      <c r="F81" s="2">
        <v>0</v>
      </c>
      <c r="G81" s="2">
        <v>0.89</v>
      </c>
      <c r="H81" s="2">
        <v>0.04</v>
      </c>
      <c r="I81" s="2">
        <v>0.75</v>
      </c>
      <c r="J81" s="3">
        <v>0.22689999999999999</v>
      </c>
      <c r="K81" s="3">
        <v>0</v>
      </c>
      <c r="L81" s="3">
        <v>0.32802999999999999</v>
      </c>
      <c r="M81" s="3">
        <v>0.59003000000000005</v>
      </c>
      <c r="N81" s="3">
        <v>0.14360999999999999</v>
      </c>
      <c r="O81" s="3">
        <v>1.384E-2</v>
      </c>
      <c r="Q81" s="7">
        <f t="shared" si="11"/>
        <v>13.68</v>
      </c>
      <c r="R81" s="4">
        <f t="shared" si="12"/>
        <v>1.3024100000000001</v>
      </c>
      <c r="T81">
        <v>86</v>
      </c>
      <c r="V81" s="2">
        <f t="shared" si="13"/>
        <v>19.513400000000001</v>
      </c>
      <c r="W81" s="2">
        <f t="shared" si="14"/>
        <v>0</v>
      </c>
      <c r="X81" s="2">
        <f t="shared" si="15"/>
        <v>28.21058</v>
      </c>
      <c r="Y81" s="2">
        <f t="shared" si="16"/>
        <v>50.742580000000004</v>
      </c>
      <c r="Z81" s="2">
        <f t="shared" si="17"/>
        <v>12.350459999999998</v>
      </c>
      <c r="AA81" s="2">
        <f t="shared" si="18"/>
        <v>1.19024</v>
      </c>
      <c r="AB81" s="2">
        <v>0</v>
      </c>
      <c r="AC81" s="7">
        <f t="shared" si="19"/>
        <v>112.00726</v>
      </c>
      <c r="AD81" s="7">
        <f t="shared" si="20"/>
        <v>13.68</v>
      </c>
      <c r="AE81" s="7">
        <f t="shared" si="21"/>
        <v>125.68726000000001</v>
      </c>
    </row>
    <row r="82" spans="1:31" x14ac:dyDescent="0.25">
      <c r="A82" t="s">
        <v>5</v>
      </c>
      <c r="B82">
        <v>1</v>
      </c>
      <c r="C82" t="s">
        <v>0</v>
      </c>
      <c r="D82" s="1">
        <v>44866</v>
      </c>
      <c r="E82" s="2">
        <v>12</v>
      </c>
      <c r="F82" s="2">
        <v>0</v>
      </c>
      <c r="G82" s="2">
        <v>0.89</v>
      </c>
      <c r="H82" s="2">
        <v>0.04</v>
      </c>
      <c r="I82" s="2">
        <v>0.75</v>
      </c>
      <c r="J82" s="3">
        <v>0.22689999999999999</v>
      </c>
      <c r="K82" s="3">
        <v>0</v>
      </c>
      <c r="L82" s="3">
        <v>0.32973000000000002</v>
      </c>
      <c r="M82" s="3">
        <v>0.70276000000000005</v>
      </c>
      <c r="N82" s="3">
        <v>0.14360999999999999</v>
      </c>
      <c r="O82" s="3">
        <v>1.384E-2</v>
      </c>
      <c r="Q82" s="7">
        <f t="shared" si="11"/>
        <v>13.68</v>
      </c>
      <c r="R82" s="4">
        <f t="shared" si="12"/>
        <v>1.4168400000000001</v>
      </c>
      <c r="T82">
        <v>86</v>
      </c>
      <c r="V82" s="2">
        <f t="shared" si="13"/>
        <v>19.513400000000001</v>
      </c>
      <c r="W82" s="2">
        <f t="shared" si="14"/>
        <v>0</v>
      </c>
      <c r="X82" s="2">
        <f t="shared" si="15"/>
        <v>28.356780000000001</v>
      </c>
      <c r="Y82" s="2">
        <f t="shared" si="16"/>
        <v>60.437360000000005</v>
      </c>
      <c r="Z82" s="2">
        <f t="shared" si="17"/>
        <v>12.350459999999998</v>
      </c>
      <c r="AA82" s="2">
        <f t="shared" si="18"/>
        <v>1.19024</v>
      </c>
      <c r="AB82" s="2">
        <v>0</v>
      </c>
      <c r="AC82" s="7">
        <f t="shared" si="19"/>
        <v>121.84824000000002</v>
      </c>
      <c r="AD82" s="7">
        <f t="shared" si="20"/>
        <v>13.68</v>
      </c>
      <c r="AE82" s="7">
        <f t="shared" si="21"/>
        <v>135.52824000000001</v>
      </c>
    </row>
    <row r="83" spans="1:31" x14ac:dyDescent="0.25">
      <c r="A83" t="s">
        <v>5</v>
      </c>
      <c r="B83">
        <v>1</v>
      </c>
      <c r="C83" t="s">
        <v>0</v>
      </c>
      <c r="D83" s="1">
        <v>44896</v>
      </c>
      <c r="E83" s="2">
        <v>12</v>
      </c>
      <c r="F83" s="2">
        <v>0</v>
      </c>
      <c r="G83" s="2">
        <v>0.89</v>
      </c>
      <c r="H83" s="2">
        <v>0.04</v>
      </c>
      <c r="I83" s="2">
        <v>0.75</v>
      </c>
      <c r="J83" s="3">
        <v>0.22689999999999999</v>
      </c>
      <c r="K83" s="3">
        <v>0</v>
      </c>
      <c r="L83" s="3">
        <v>0.32973000000000002</v>
      </c>
      <c r="M83" s="3">
        <v>0.70276000000000005</v>
      </c>
      <c r="N83" s="3">
        <v>0.14360999999999999</v>
      </c>
      <c r="O83" s="3">
        <v>1.384E-2</v>
      </c>
      <c r="Q83" s="7">
        <f t="shared" si="11"/>
        <v>13.68</v>
      </c>
      <c r="R83" s="4">
        <f t="shared" si="12"/>
        <v>1.4168400000000001</v>
      </c>
      <c r="T83">
        <v>86</v>
      </c>
      <c r="V83" s="2">
        <f t="shared" si="13"/>
        <v>19.513400000000001</v>
      </c>
      <c r="W83" s="2">
        <f t="shared" si="14"/>
        <v>0</v>
      </c>
      <c r="X83" s="2">
        <f t="shared" si="15"/>
        <v>28.356780000000001</v>
      </c>
      <c r="Y83" s="2">
        <f t="shared" si="16"/>
        <v>60.437360000000005</v>
      </c>
      <c r="Z83" s="2">
        <f t="shared" si="17"/>
        <v>12.350459999999998</v>
      </c>
      <c r="AA83" s="2">
        <f t="shared" si="18"/>
        <v>1.19024</v>
      </c>
      <c r="AB83" s="2">
        <v>0</v>
      </c>
      <c r="AC83" s="7">
        <f t="shared" si="19"/>
        <v>121.84824000000002</v>
      </c>
      <c r="AD83" s="7">
        <f t="shared" si="20"/>
        <v>13.68</v>
      </c>
      <c r="AE83" s="7">
        <f t="shared" si="21"/>
        <v>135.52824000000001</v>
      </c>
    </row>
    <row r="84" spans="1:31" x14ac:dyDescent="0.25">
      <c r="A84" t="s">
        <v>5</v>
      </c>
      <c r="B84">
        <v>1</v>
      </c>
      <c r="C84" t="s">
        <v>0</v>
      </c>
      <c r="D84" s="1">
        <v>44927</v>
      </c>
      <c r="E84" s="2">
        <v>12</v>
      </c>
      <c r="F84" s="2">
        <v>0</v>
      </c>
      <c r="G84" s="2">
        <v>0.89</v>
      </c>
      <c r="H84" s="2">
        <v>0.04</v>
      </c>
      <c r="I84" s="2">
        <v>0.75</v>
      </c>
      <c r="J84" s="3">
        <v>0.22689999999999999</v>
      </c>
      <c r="K84" s="3">
        <v>0</v>
      </c>
      <c r="L84" s="3">
        <v>0.32973000000000002</v>
      </c>
      <c r="M84" s="3">
        <v>0.70276000000000005</v>
      </c>
      <c r="N84" s="3">
        <v>0.14360999999999999</v>
      </c>
      <c r="O84" s="3">
        <v>1.384E-2</v>
      </c>
      <c r="Q84" s="7">
        <f t="shared" si="11"/>
        <v>13.68</v>
      </c>
      <c r="R84" s="4">
        <f t="shared" si="12"/>
        <v>1.4168400000000001</v>
      </c>
      <c r="T84">
        <v>86</v>
      </c>
      <c r="V84" s="2">
        <f t="shared" si="13"/>
        <v>19.513400000000001</v>
      </c>
      <c r="W84" s="2">
        <f t="shared" si="14"/>
        <v>0</v>
      </c>
      <c r="X84" s="2">
        <f t="shared" si="15"/>
        <v>28.356780000000001</v>
      </c>
      <c r="Y84" s="2">
        <f t="shared" si="16"/>
        <v>60.437360000000005</v>
      </c>
      <c r="Z84" s="2">
        <f t="shared" si="17"/>
        <v>12.350459999999998</v>
      </c>
      <c r="AA84" s="2">
        <f t="shared" si="18"/>
        <v>1.19024</v>
      </c>
      <c r="AB84" s="2">
        <v>0</v>
      </c>
      <c r="AC84" s="7">
        <f t="shared" si="19"/>
        <v>121.84824000000002</v>
      </c>
      <c r="AD84" s="7">
        <f t="shared" si="20"/>
        <v>13.68</v>
      </c>
      <c r="AE84" s="7">
        <f t="shared" si="21"/>
        <v>135.52824000000001</v>
      </c>
    </row>
    <row r="85" spans="1:31" x14ac:dyDescent="0.25">
      <c r="A85" t="s">
        <v>5</v>
      </c>
      <c r="B85">
        <v>1</v>
      </c>
      <c r="C85" t="s">
        <v>0</v>
      </c>
      <c r="D85" s="1">
        <v>44958</v>
      </c>
      <c r="E85" s="2">
        <v>12</v>
      </c>
      <c r="F85" s="2">
        <v>0</v>
      </c>
      <c r="G85" s="2">
        <v>0.89</v>
      </c>
      <c r="H85" s="2">
        <v>0.04</v>
      </c>
      <c r="I85" s="2">
        <v>0.75</v>
      </c>
      <c r="J85" s="3">
        <v>0.22689999999999999</v>
      </c>
      <c r="K85" s="3">
        <v>0</v>
      </c>
      <c r="L85" s="3">
        <v>0.38868000000000003</v>
      </c>
      <c r="M85" s="3">
        <v>0.56842000000000004</v>
      </c>
      <c r="N85" s="3">
        <v>0.14360999999999999</v>
      </c>
      <c r="O85" s="3">
        <v>1.384E-2</v>
      </c>
      <c r="Q85" s="7">
        <f t="shared" si="11"/>
        <v>13.68</v>
      </c>
      <c r="R85" s="4">
        <f t="shared" si="12"/>
        <v>1.3414500000000003</v>
      </c>
      <c r="T85">
        <v>86</v>
      </c>
      <c r="V85" s="2">
        <f t="shared" si="13"/>
        <v>19.513400000000001</v>
      </c>
      <c r="W85" s="2">
        <f t="shared" si="14"/>
        <v>0</v>
      </c>
      <c r="X85" s="2">
        <f t="shared" si="15"/>
        <v>33.426480000000005</v>
      </c>
      <c r="Y85" s="2">
        <f t="shared" si="16"/>
        <v>48.884120000000003</v>
      </c>
      <c r="Z85" s="2">
        <f t="shared" si="17"/>
        <v>12.350459999999998</v>
      </c>
      <c r="AA85" s="2">
        <f t="shared" si="18"/>
        <v>1.19024</v>
      </c>
      <c r="AB85" s="2">
        <v>0</v>
      </c>
      <c r="AC85" s="7">
        <f t="shared" si="19"/>
        <v>115.36470000000001</v>
      </c>
      <c r="AD85" s="7">
        <f t="shared" si="20"/>
        <v>13.68</v>
      </c>
      <c r="AE85" s="7">
        <f t="shared" si="21"/>
        <v>129.04470000000001</v>
      </c>
    </row>
    <row r="86" spans="1:31" x14ac:dyDescent="0.25">
      <c r="A86" t="s">
        <v>5</v>
      </c>
      <c r="B86">
        <v>1</v>
      </c>
      <c r="C86" t="s">
        <v>0</v>
      </c>
      <c r="D86" s="1">
        <v>44986</v>
      </c>
      <c r="E86" s="2">
        <v>12</v>
      </c>
      <c r="F86" s="2">
        <v>0</v>
      </c>
      <c r="G86" s="2">
        <v>0.89</v>
      </c>
      <c r="H86" s="2">
        <v>0.04</v>
      </c>
      <c r="I86" s="2">
        <v>0.75</v>
      </c>
      <c r="J86" s="3">
        <v>0.22689999999999999</v>
      </c>
      <c r="K86" s="3">
        <v>0</v>
      </c>
      <c r="L86" s="3">
        <v>0.38868000000000003</v>
      </c>
      <c r="M86" s="3">
        <v>0.56842000000000004</v>
      </c>
      <c r="N86" s="3">
        <v>0.14360999999999999</v>
      </c>
      <c r="O86" s="3">
        <v>1.384E-2</v>
      </c>
      <c r="Q86" s="7">
        <f t="shared" si="11"/>
        <v>13.68</v>
      </c>
      <c r="R86" s="4">
        <f t="shared" si="12"/>
        <v>1.3414500000000003</v>
      </c>
      <c r="T86">
        <v>86</v>
      </c>
      <c r="V86" s="2">
        <f t="shared" si="13"/>
        <v>19.513400000000001</v>
      </c>
      <c r="W86" s="2">
        <f t="shared" si="14"/>
        <v>0</v>
      </c>
      <c r="X86" s="2">
        <f t="shared" si="15"/>
        <v>33.426480000000005</v>
      </c>
      <c r="Y86" s="2">
        <f t="shared" si="16"/>
        <v>48.884120000000003</v>
      </c>
      <c r="Z86" s="2">
        <f t="shared" si="17"/>
        <v>12.350459999999998</v>
      </c>
      <c r="AA86" s="2">
        <f t="shared" si="18"/>
        <v>1.19024</v>
      </c>
      <c r="AB86" s="2">
        <v>0</v>
      </c>
      <c r="AC86" s="7">
        <f t="shared" si="19"/>
        <v>115.36470000000001</v>
      </c>
      <c r="AD86" s="7">
        <f t="shared" si="20"/>
        <v>13.68</v>
      </c>
      <c r="AE86" s="7">
        <f t="shared" si="21"/>
        <v>129.04470000000001</v>
      </c>
    </row>
    <row r="87" spans="1:31" x14ac:dyDescent="0.25">
      <c r="A87" t="s">
        <v>5</v>
      </c>
      <c r="B87">
        <v>1</v>
      </c>
      <c r="C87" t="s">
        <v>0</v>
      </c>
      <c r="D87" s="1">
        <v>45017</v>
      </c>
      <c r="E87" s="2">
        <v>12</v>
      </c>
      <c r="F87" s="2">
        <v>0</v>
      </c>
      <c r="G87" s="2">
        <v>0.89</v>
      </c>
      <c r="H87" s="2">
        <v>0.04</v>
      </c>
      <c r="I87" s="2">
        <v>0.75</v>
      </c>
      <c r="J87" s="3">
        <v>0.22689999999999999</v>
      </c>
      <c r="K87" s="3">
        <v>0</v>
      </c>
      <c r="L87" s="3">
        <v>0.38868000000000003</v>
      </c>
      <c r="M87" s="3">
        <v>0.56842000000000004</v>
      </c>
      <c r="N87" s="3">
        <v>0.14360999999999999</v>
      </c>
      <c r="O87" s="3">
        <v>1.384E-2</v>
      </c>
      <c r="Q87" s="7">
        <f t="shared" si="11"/>
        <v>13.68</v>
      </c>
      <c r="R87" s="4">
        <f t="shared" si="12"/>
        <v>1.3414500000000003</v>
      </c>
      <c r="T87">
        <v>86</v>
      </c>
      <c r="V87" s="2">
        <f t="shared" si="13"/>
        <v>19.513400000000001</v>
      </c>
      <c r="W87" s="2">
        <f t="shared" si="14"/>
        <v>0</v>
      </c>
      <c r="X87" s="2">
        <f t="shared" si="15"/>
        <v>33.426480000000005</v>
      </c>
      <c r="Y87" s="2">
        <f t="shared" si="16"/>
        <v>48.884120000000003</v>
      </c>
      <c r="Z87" s="2">
        <f t="shared" si="17"/>
        <v>12.350459999999998</v>
      </c>
      <c r="AA87" s="2">
        <f t="shared" si="18"/>
        <v>1.19024</v>
      </c>
      <c r="AB87" s="2">
        <v>0</v>
      </c>
      <c r="AC87" s="7">
        <f t="shared" si="19"/>
        <v>115.36470000000001</v>
      </c>
      <c r="AD87" s="7">
        <f t="shared" si="20"/>
        <v>13.68</v>
      </c>
      <c r="AE87" s="7">
        <f t="shared" si="21"/>
        <v>129.04470000000001</v>
      </c>
    </row>
    <row r="88" spans="1:31" x14ac:dyDescent="0.25">
      <c r="A88" t="s">
        <v>5</v>
      </c>
      <c r="B88">
        <v>1</v>
      </c>
      <c r="C88" t="s">
        <v>0</v>
      </c>
      <c r="D88" s="1">
        <v>45047</v>
      </c>
      <c r="E88" s="2">
        <v>12</v>
      </c>
      <c r="F88" s="2">
        <v>0</v>
      </c>
      <c r="G88" s="2">
        <v>0.89</v>
      </c>
      <c r="H88" s="2">
        <v>0.04</v>
      </c>
      <c r="I88" s="2">
        <v>0.75</v>
      </c>
      <c r="J88" s="3">
        <v>0.22689999999999999</v>
      </c>
      <c r="K88" s="3">
        <v>0</v>
      </c>
      <c r="L88" s="3">
        <v>0.38868000000000003</v>
      </c>
      <c r="M88" s="3">
        <v>0.56842000000000004</v>
      </c>
      <c r="N88" s="3">
        <v>0</v>
      </c>
      <c r="O88" s="3">
        <v>1.384E-2</v>
      </c>
      <c r="Q88" s="7">
        <f t="shared" si="11"/>
        <v>13.68</v>
      </c>
      <c r="R88" s="4">
        <f t="shared" si="12"/>
        <v>1.1978400000000002</v>
      </c>
      <c r="T88">
        <v>86</v>
      </c>
      <c r="V88" s="2">
        <f t="shared" si="13"/>
        <v>19.513400000000001</v>
      </c>
      <c r="W88" s="2">
        <f t="shared" si="14"/>
        <v>0</v>
      </c>
      <c r="X88" s="2">
        <f t="shared" si="15"/>
        <v>33.426480000000005</v>
      </c>
      <c r="Y88" s="2">
        <f t="shared" si="16"/>
        <v>48.884120000000003</v>
      </c>
      <c r="Z88" s="2">
        <f t="shared" si="17"/>
        <v>0</v>
      </c>
      <c r="AA88" s="2">
        <f t="shared" si="18"/>
        <v>1.19024</v>
      </c>
      <c r="AB88" s="2">
        <v>0</v>
      </c>
      <c r="AC88" s="7">
        <f t="shared" si="19"/>
        <v>103.01424000000002</v>
      </c>
      <c r="AD88" s="7">
        <f t="shared" si="20"/>
        <v>13.68</v>
      </c>
      <c r="AE88" s="7">
        <f t="shared" si="21"/>
        <v>116.69424000000001</v>
      </c>
    </row>
    <row r="89" spans="1:31" x14ac:dyDescent="0.25">
      <c r="A89" t="s">
        <v>5</v>
      </c>
      <c r="B89">
        <v>1</v>
      </c>
      <c r="C89" t="s">
        <v>0</v>
      </c>
      <c r="D89" s="1">
        <v>45078</v>
      </c>
      <c r="E89" s="2">
        <v>12</v>
      </c>
      <c r="F89" s="2">
        <v>0</v>
      </c>
      <c r="G89" s="2">
        <v>0.89</v>
      </c>
      <c r="H89" s="2">
        <v>0.04</v>
      </c>
      <c r="I89" s="2">
        <v>0.75</v>
      </c>
      <c r="J89" s="3">
        <v>0.22689999999999999</v>
      </c>
      <c r="K89" s="3">
        <v>0</v>
      </c>
      <c r="L89" s="3">
        <v>0.38868000000000003</v>
      </c>
      <c r="M89" s="3">
        <v>0.56842000000000004</v>
      </c>
      <c r="N89" s="3">
        <v>0</v>
      </c>
      <c r="O89" s="3">
        <v>1.384E-2</v>
      </c>
      <c r="Q89" s="7">
        <f t="shared" si="11"/>
        <v>13.68</v>
      </c>
      <c r="R89" s="4">
        <f t="shared" si="12"/>
        <v>1.1978400000000002</v>
      </c>
      <c r="T89">
        <v>86</v>
      </c>
      <c r="V89" s="2">
        <f t="shared" si="13"/>
        <v>19.513400000000001</v>
      </c>
      <c r="W89" s="2">
        <f t="shared" si="14"/>
        <v>0</v>
      </c>
      <c r="X89" s="2">
        <f t="shared" si="15"/>
        <v>33.426480000000005</v>
      </c>
      <c r="Y89" s="2">
        <f t="shared" si="16"/>
        <v>48.884120000000003</v>
      </c>
      <c r="Z89" s="2">
        <f t="shared" si="17"/>
        <v>0</v>
      </c>
      <c r="AA89" s="2">
        <f t="shared" si="18"/>
        <v>1.19024</v>
      </c>
      <c r="AB89" s="2">
        <v>0</v>
      </c>
      <c r="AC89" s="7">
        <f t="shared" si="19"/>
        <v>103.01424000000002</v>
      </c>
      <c r="AD89" s="7">
        <f t="shared" si="20"/>
        <v>13.68</v>
      </c>
      <c r="AE89" s="7">
        <f t="shared" si="21"/>
        <v>116.69424000000001</v>
      </c>
    </row>
    <row r="90" spans="1:31" x14ac:dyDescent="0.25">
      <c r="A90" t="s">
        <v>5</v>
      </c>
      <c r="B90">
        <v>1</v>
      </c>
      <c r="C90" t="s">
        <v>0</v>
      </c>
      <c r="D90" s="1">
        <v>45108</v>
      </c>
      <c r="E90" s="2">
        <v>12</v>
      </c>
      <c r="F90" s="2">
        <v>0</v>
      </c>
      <c r="G90" s="2">
        <v>0.97</v>
      </c>
      <c r="H90" s="2">
        <v>0.04</v>
      </c>
      <c r="I90" s="2">
        <v>0.75</v>
      </c>
      <c r="J90" s="3">
        <v>0.22689999999999999</v>
      </c>
      <c r="K90" s="3">
        <v>0</v>
      </c>
      <c r="L90" s="3">
        <v>0.38868000000000003</v>
      </c>
      <c r="M90" s="3">
        <v>0.56842000000000004</v>
      </c>
      <c r="N90" s="3">
        <v>0</v>
      </c>
      <c r="O90" s="3">
        <v>1.502E-2</v>
      </c>
      <c r="Q90" s="7">
        <f t="shared" si="11"/>
        <v>13.76</v>
      </c>
      <c r="R90" s="4">
        <f t="shared" si="12"/>
        <v>1.1990200000000002</v>
      </c>
      <c r="T90">
        <v>86</v>
      </c>
      <c r="V90" s="2">
        <f t="shared" si="13"/>
        <v>19.513400000000001</v>
      </c>
      <c r="W90" s="2">
        <f t="shared" si="14"/>
        <v>0</v>
      </c>
      <c r="X90" s="2">
        <f t="shared" si="15"/>
        <v>33.426480000000005</v>
      </c>
      <c r="Y90" s="2">
        <f t="shared" si="16"/>
        <v>48.884120000000003</v>
      </c>
      <c r="Z90" s="2">
        <f t="shared" si="17"/>
        <v>0</v>
      </c>
      <c r="AA90" s="2">
        <f t="shared" si="18"/>
        <v>1.29172</v>
      </c>
      <c r="AB90" s="2">
        <v>0</v>
      </c>
      <c r="AC90" s="7">
        <f t="shared" si="19"/>
        <v>103.11572000000001</v>
      </c>
      <c r="AD90" s="7">
        <f t="shared" si="20"/>
        <v>13.76</v>
      </c>
      <c r="AE90" s="7">
        <f t="shared" si="21"/>
        <v>116.87572000000002</v>
      </c>
    </row>
    <row r="91" spans="1:31" x14ac:dyDescent="0.25">
      <c r="A91" t="s">
        <v>5</v>
      </c>
      <c r="B91">
        <v>1</v>
      </c>
      <c r="C91" t="s">
        <v>0</v>
      </c>
      <c r="D91" s="1">
        <v>45139</v>
      </c>
      <c r="E91" s="2">
        <v>12</v>
      </c>
      <c r="F91" s="2">
        <v>0</v>
      </c>
      <c r="G91" s="2">
        <v>0.97</v>
      </c>
      <c r="H91" s="2">
        <v>0.04</v>
      </c>
      <c r="I91" s="2">
        <v>0.75</v>
      </c>
      <c r="J91" s="3">
        <v>0.22689999999999999</v>
      </c>
      <c r="K91" s="3">
        <v>0</v>
      </c>
      <c r="L91" s="3">
        <v>0.54269000000000001</v>
      </c>
      <c r="M91" s="3">
        <v>0.55150999999999994</v>
      </c>
      <c r="N91" s="3">
        <v>0</v>
      </c>
      <c r="O91" s="3">
        <v>1.502E-2</v>
      </c>
      <c r="Q91" s="7">
        <f t="shared" si="11"/>
        <v>13.76</v>
      </c>
      <c r="R91" s="4">
        <f t="shared" si="12"/>
        <v>1.33612</v>
      </c>
      <c r="T91">
        <v>86</v>
      </c>
      <c r="V91" s="2">
        <f t="shared" si="13"/>
        <v>19.513400000000001</v>
      </c>
      <c r="W91" s="2">
        <f t="shared" si="14"/>
        <v>0</v>
      </c>
      <c r="X91" s="2">
        <f t="shared" si="15"/>
        <v>46.671340000000001</v>
      </c>
      <c r="Y91" s="2">
        <f t="shared" si="16"/>
        <v>47.429859999999998</v>
      </c>
      <c r="Z91" s="2">
        <f t="shared" si="17"/>
        <v>0</v>
      </c>
      <c r="AA91" s="2">
        <f t="shared" si="18"/>
        <v>1.29172</v>
      </c>
      <c r="AB91" s="2">
        <v>0</v>
      </c>
      <c r="AC91" s="7">
        <f t="shared" si="19"/>
        <v>114.90631999999999</v>
      </c>
      <c r="AD91" s="7">
        <f t="shared" si="20"/>
        <v>13.76</v>
      </c>
      <c r="AE91" s="7">
        <f t="shared" si="21"/>
        <v>128.66631999999998</v>
      </c>
    </row>
    <row r="92" spans="1:31" x14ac:dyDescent="0.25">
      <c r="A92" t="s">
        <v>5</v>
      </c>
      <c r="B92">
        <v>1</v>
      </c>
      <c r="C92" t="s">
        <v>0</v>
      </c>
      <c r="D92" s="1">
        <v>45170</v>
      </c>
      <c r="E92" s="2">
        <v>12</v>
      </c>
      <c r="F92" s="2">
        <v>0</v>
      </c>
      <c r="G92" s="2">
        <v>0.97</v>
      </c>
      <c r="H92" s="2">
        <v>0.04</v>
      </c>
      <c r="I92" s="2">
        <v>0.75</v>
      </c>
      <c r="J92" s="3">
        <v>0.22689999999999999</v>
      </c>
      <c r="K92" s="3">
        <v>0</v>
      </c>
      <c r="L92" s="3">
        <v>0.54269000000000001</v>
      </c>
      <c r="M92" s="3">
        <v>0.55150999999999994</v>
      </c>
      <c r="N92" s="3">
        <v>0</v>
      </c>
      <c r="O92" s="3">
        <v>1.502E-2</v>
      </c>
      <c r="Q92" s="7">
        <f t="shared" si="11"/>
        <v>13.76</v>
      </c>
      <c r="R92" s="4">
        <f t="shared" si="12"/>
        <v>1.33612</v>
      </c>
      <c r="T92">
        <v>86</v>
      </c>
      <c r="V92" s="2">
        <f t="shared" si="13"/>
        <v>19.513400000000001</v>
      </c>
      <c r="W92" s="2">
        <f t="shared" si="14"/>
        <v>0</v>
      </c>
      <c r="X92" s="2">
        <f t="shared" si="15"/>
        <v>46.671340000000001</v>
      </c>
      <c r="Y92" s="2">
        <f t="shared" si="16"/>
        <v>47.429859999999998</v>
      </c>
      <c r="Z92" s="2">
        <f t="shared" si="17"/>
        <v>0</v>
      </c>
      <c r="AA92" s="2">
        <f t="shared" si="18"/>
        <v>1.29172</v>
      </c>
      <c r="AB92" s="2">
        <v>0</v>
      </c>
      <c r="AC92" s="7">
        <f t="shared" si="19"/>
        <v>114.90631999999999</v>
      </c>
      <c r="AD92" s="7">
        <f t="shared" si="20"/>
        <v>13.76</v>
      </c>
      <c r="AE92" s="7">
        <f t="shared" si="21"/>
        <v>128.66631999999998</v>
      </c>
    </row>
    <row r="93" spans="1:31" x14ac:dyDescent="0.25">
      <c r="A93" t="s">
        <v>5</v>
      </c>
      <c r="B93">
        <v>1</v>
      </c>
      <c r="C93" t="s">
        <v>0</v>
      </c>
      <c r="D93" s="1">
        <v>45200</v>
      </c>
      <c r="E93" s="2">
        <v>12</v>
      </c>
      <c r="F93" s="2">
        <v>0</v>
      </c>
      <c r="G93" s="2">
        <v>0.97</v>
      </c>
      <c r="H93" s="2">
        <v>0.04</v>
      </c>
      <c r="I93" s="2">
        <v>0.79</v>
      </c>
      <c r="J93" s="3">
        <v>0.22689999999999999</v>
      </c>
      <c r="K93" s="3">
        <v>0</v>
      </c>
      <c r="L93" s="3">
        <v>0.41671000000000002</v>
      </c>
      <c r="M93" s="3">
        <v>0.58387</v>
      </c>
      <c r="N93" s="3">
        <v>0</v>
      </c>
      <c r="O93" s="3">
        <v>1.502E-2</v>
      </c>
      <c r="Q93" s="7">
        <f t="shared" si="11"/>
        <v>13.8</v>
      </c>
      <c r="R93" s="4">
        <f t="shared" si="12"/>
        <v>1.2424999999999999</v>
      </c>
      <c r="T93">
        <v>86</v>
      </c>
      <c r="V93" s="2">
        <f t="shared" si="13"/>
        <v>19.513400000000001</v>
      </c>
      <c r="W93" s="2">
        <f t="shared" si="14"/>
        <v>0</v>
      </c>
      <c r="X93" s="2">
        <f t="shared" si="15"/>
        <v>35.837060000000001</v>
      </c>
      <c r="Y93" s="2">
        <f t="shared" si="16"/>
        <v>50.212820000000001</v>
      </c>
      <c r="Z93" s="2">
        <f t="shared" si="17"/>
        <v>0</v>
      </c>
      <c r="AA93" s="2">
        <f t="shared" si="18"/>
        <v>1.29172</v>
      </c>
      <c r="AB93" s="2">
        <v>0</v>
      </c>
      <c r="AC93" s="7">
        <f t="shared" si="19"/>
        <v>106.85499999999999</v>
      </c>
      <c r="AD93" s="7">
        <f t="shared" si="20"/>
        <v>13.8</v>
      </c>
      <c r="AE93" s="7">
        <f t="shared" si="21"/>
        <v>120.65499999999999</v>
      </c>
    </row>
    <row r="94" spans="1:31" x14ac:dyDescent="0.25">
      <c r="A94" t="s">
        <v>5</v>
      </c>
      <c r="B94">
        <v>1</v>
      </c>
      <c r="C94" t="s">
        <v>0</v>
      </c>
      <c r="D94" s="1">
        <v>45231</v>
      </c>
      <c r="E94" s="2">
        <v>12</v>
      </c>
      <c r="F94" s="2">
        <v>0</v>
      </c>
      <c r="G94" s="2">
        <v>0.97</v>
      </c>
      <c r="H94" s="2">
        <v>0.04</v>
      </c>
      <c r="I94" s="2">
        <v>0.79</v>
      </c>
      <c r="J94" s="3">
        <v>0.22689999999999999</v>
      </c>
      <c r="K94" s="3">
        <v>0</v>
      </c>
      <c r="L94" s="3">
        <v>0.41671000000000002</v>
      </c>
      <c r="M94" s="3">
        <v>0.58387</v>
      </c>
      <c r="N94" s="3">
        <v>0</v>
      </c>
      <c r="O94" s="3">
        <v>1.502E-2</v>
      </c>
      <c r="Q94" s="7">
        <f t="shared" si="11"/>
        <v>13.8</v>
      </c>
      <c r="R94" s="4">
        <f t="shared" si="12"/>
        <v>1.2424999999999999</v>
      </c>
      <c r="T94">
        <v>86</v>
      </c>
      <c r="V94" s="2">
        <f t="shared" si="13"/>
        <v>19.513400000000001</v>
      </c>
      <c r="W94" s="2">
        <f t="shared" si="14"/>
        <v>0</v>
      </c>
      <c r="X94" s="2">
        <f t="shared" si="15"/>
        <v>35.837060000000001</v>
      </c>
      <c r="Y94" s="2">
        <f t="shared" si="16"/>
        <v>50.212820000000001</v>
      </c>
      <c r="Z94" s="2">
        <f t="shared" si="17"/>
        <v>0</v>
      </c>
      <c r="AA94" s="2">
        <f t="shared" si="18"/>
        <v>1.29172</v>
      </c>
      <c r="AB94" s="2">
        <v>0</v>
      </c>
      <c r="AC94" s="7">
        <f t="shared" si="19"/>
        <v>106.85499999999999</v>
      </c>
      <c r="AD94" s="7">
        <f t="shared" si="20"/>
        <v>13.8</v>
      </c>
      <c r="AE94" s="7">
        <f t="shared" si="21"/>
        <v>120.65499999999999</v>
      </c>
    </row>
    <row r="95" spans="1:31" x14ac:dyDescent="0.25">
      <c r="A95" t="s">
        <v>5</v>
      </c>
      <c r="B95">
        <v>1</v>
      </c>
      <c r="C95" t="s">
        <v>0</v>
      </c>
      <c r="D95" s="1">
        <v>45261</v>
      </c>
      <c r="E95" s="2">
        <v>12</v>
      </c>
      <c r="F95" s="2">
        <v>0</v>
      </c>
      <c r="G95" s="2">
        <v>0.97</v>
      </c>
      <c r="H95" s="2">
        <v>0.04</v>
      </c>
      <c r="I95" s="2">
        <v>0.79</v>
      </c>
      <c r="J95" s="3">
        <v>0.22689999999999999</v>
      </c>
      <c r="K95" s="3">
        <v>0</v>
      </c>
      <c r="L95" s="3">
        <v>0.41671000000000002</v>
      </c>
      <c r="M95" s="3">
        <v>0.58387</v>
      </c>
      <c r="N95" s="3">
        <v>0</v>
      </c>
      <c r="O95" s="3">
        <v>1.502E-2</v>
      </c>
      <c r="Q95" s="7">
        <f t="shared" si="11"/>
        <v>13.8</v>
      </c>
      <c r="R95" s="4">
        <f t="shared" si="12"/>
        <v>1.2424999999999999</v>
      </c>
      <c r="T95">
        <v>86</v>
      </c>
      <c r="V95" s="2">
        <f t="shared" si="13"/>
        <v>19.513400000000001</v>
      </c>
      <c r="W95" s="2">
        <f t="shared" si="14"/>
        <v>0</v>
      </c>
      <c r="X95" s="2">
        <f t="shared" si="15"/>
        <v>35.837060000000001</v>
      </c>
      <c r="Y95" s="2">
        <f t="shared" si="16"/>
        <v>50.212820000000001</v>
      </c>
      <c r="Z95" s="2">
        <f t="shared" si="17"/>
        <v>0</v>
      </c>
      <c r="AA95" s="2">
        <f t="shared" si="18"/>
        <v>1.29172</v>
      </c>
      <c r="AB95" s="2">
        <v>0</v>
      </c>
      <c r="AC95" s="7">
        <f t="shared" si="19"/>
        <v>106.85499999999999</v>
      </c>
      <c r="AD95" s="7">
        <f t="shared" si="20"/>
        <v>13.8</v>
      </c>
      <c r="AE95" s="7">
        <f t="shared" si="21"/>
        <v>120.65499999999999</v>
      </c>
    </row>
    <row r="96" spans="1:31" x14ac:dyDescent="0.25">
      <c r="A96" t="s">
        <v>5</v>
      </c>
      <c r="B96">
        <v>1</v>
      </c>
      <c r="C96" t="s">
        <v>0</v>
      </c>
      <c r="D96" s="1">
        <v>45292</v>
      </c>
      <c r="E96" s="2">
        <v>12</v>
      </c>
      <c r="F96" s="2">
        <v>0</v>
      </c>
      <c r="G96" s="2">
        <v>0.97</v>
      </c>
      <c r="H96" s="2">
        <v>0.04</v>
      </c>
      <c r="I96" s="2">
        <v>0.79</v>
      </c>
      <c r="J96" s="3">
        <v>0.22689999999999999</v>
      </c>
      <c r="K96" s="3">
        <v>0</v>
      </c>
      <c r="L96" s="3">
        <v>0.3372</v>
      </c>
      <c r="M96" s="3">
        <v>0.66879999999999995</v>
      </c>
      <c r="N96" s="3">
        <v>0</v>
      </c>
      <c r="O96" s="3">
        <v>1.502E-2</v>
      </c>
      <c r="Q96" s="7">
        <f t="shared" si="11"/>
        <v>13.8</v>
      </c>
      <c r="R96" s="4">
        <f t="shared" si="12"/>
        <v>1.2479199999999999</v>
      </c>
      <c r="T96">
        <v>86</v>
      </c>
      <c r="V96" s="2">
        <f t="shared" si="13"/>
        <v>19.513400000000001</v>
      </c>
      <c r="W96" s="2">
        <f t="shared" si="14"/>
        <v>0</v>
      </c>
      <c r="X96" s="2">
        <f t="shared" si="15"/>
        <v>28.999199999999998</v>
      </c>
      <c r="Y96" s="2">
        <f t="shared" si="16"/>
        <v>57.516799999999996</v>
      </c>
      <c r="Z96" s="2">
        <f t="shared" si="17"/>
        <v>0</v>
      </c>
      <c r="AA96" s="2">
        <f t="shared" si="18"/>
        <v>1.29172</v>
      </c>
      <c r="AB96" s="2">
        <v>0</v>
      </c>
      <c r="AC96" s="7">
        <f t="shared" si="19"/>
        <v>107.32111999999999</v>
      </c>
      <c r="AD96" s="7">
        <f t="shared" si="20"/>
        <v>13.8</v>
      </c>
      <c r="AE96" s="7">
        <f t="shared" si="21"/>
        <v>121.12111999999999</v>
      </c>
    </row>
    <row r="97" spans="1:31" x14ac:dyDescent="0.25">
      <c r="A97" t="s">
        <v>5</v>
      </c>
      <c r="B97">
        <v>1</v>
      </c>
      <c r="C97" t="s">
        <v>0</v>
      </c>
      <c r="D97" s="1">
        <v>45323</v>
      </c>
      <c r="E97" s="2">
        <v>12</v>
      </c>
      <c r="F97" s="2">
        <v>0</v>
      </c>
      <c r="G97" s="2">
        <v>0.97</v>
      </c>
      <c r="H97" s="2">
        <v>0.04</v>
      </c>
      <c r="I97" s="2">
        <v>0.79</v>
      </c>
      <c r="J97" s="3">
        <v>0.22689999999999999</v>
      </c>
      <c r="K97" s="3">
        <v>0</v>
      </c>
      <c r="L97" s="3">
        <v>0.3372</v>
      </c>
      <c r="M97" s="3">
        <v>0.66879999999999995</v>
      </c>
      <c r="N97" s="3">
        <v>0</v>
      </c>
      <c r="O97" s="3">
        <v>1.502E-2</v>
      </c>
      <c r="Q97" s="7">
        <f t="shared" si="11"/>
        <v>13.8</v>
      </c>
      <c r="R97" s="4">
        <f t="shared" si="12"/>
        <v>1.2479199999999999</v>
      </c>
      <c r="T97">
        <v>86</v>
      </c>
      <c r="V97" s="2">
        <f t="shared" si="13"/>
        <v>19.513400000000001</v>
      </c>
      <c r="W97" s="2">
        <f t="shared" si="14"/>
        <v>0</v>
      </c>
      <c r="X97" s="2">
        <f t="shared" si="15"/>
        <v>28.999199999999998</v>
      </c>
      <c r="Y97" s="2">
        <f t="shared" si="16"/>
        <v>57.516799999999996</v>
      </c>
      <c r="Z97" s="2">
        <f t="shared" si="17"/>
        <v>0</v>
      </c>
      <c r="AA97" s="2">
        <f t="shared" si="18"/>
        <v>1.29172</v>
      </c>
      <c r="AB97" s="2">
        <v>0</v>
      </c>
      <c r="AC97" s="7">
        <f t="shared" si="19"/>
        <v>107.32111999999999</v>
      </c>
      <c r="AD97" s="7">
        <f t="shared" si="20"/>
        <v>13.8</v>
      </c>
      <c r="AE97" s="7">
        <f t="shared" si="21"/>
        <v>121.12111999999999</v>
      </c>
    </row>
    <row r="98" spans="1:31" x14ac:dyDescent="0.25">
      <c r="A98" t="s">
        <v>5</v>
      </c>
      <c r="B98">
        <v>1</v>
      </c>
      <c r="C98" t="s">
        <v>0</v>
      </c>
      <c r="D98" s="1">
        <v>45352</v>
      </c>
      <c r="E98" s="2">
        <v>12</v>
      </c>
      <c r="F98" s="2">
        <v>0</v>
      </c>
      <c r="G98" s="2">
        <v>0.97</v>
      </c>
      <c r="H98" s="2">
        <v>0.04</v>
      </c>
      <c r="I98" s="2">
        <v>0.79</v>
      </c>
      <c r="J98" s="3">
        <v>0.26133000000000001</v>
      </c>
      <c r="K98" s="3">
        <v>0</v>
      </c>
      <c r="L98" s="3">
        <v>0.3372</v>
      </c>
      <c r="M98" s="3">
        <v>0.66879999999999995</v>
      </c>
      <c r="N98" s="3">
        <v>0</v>
      </c>
      <c r="O98" s="3">
        <v>1.502E-2</v>
      </c>
      <c r="Q98" s="7">
        <f t="shared" si="11"/>
        <v>13.8</v>
      </c>
      <c r="R98" s="4">
        <f t="shared" si="12"/>
        <v>1.2823499999999999</v>
      </c>
      <c r="T98">
        <v>86</v>
      </c>
      <c r="V98" s="2">
        <f t="shared" si="13"/>
        <v>22.47438</v>
      </c>
      <c r="W98" s="2">
        <f t="shared" si="14"/>
        <v>0</v>
      </c>
      <c r="X98" s="2">
        <f t="shared" si="15"/>
        <v>28.999199999999998</v>
      </c>
      <c r="Y98" s="2">
        <f t="shared" si="16"/>
        <v>57.516799999999996</v>
      </c>
      <c r="Z98" s="2">
        <f t="shared" si="17"/>
        <v>0</v>
      </c>
      <c r="AA98" s="2">
        <f t="shared" si="18"/>
        <v>1.29172</v>
      </c>
      <c r="AB98" s="2">
        <v>0</v>
      </c>
      <c r="AC98" s="7">
        <f t="shared" si="19"/>
        <v>110.28209999999999</v>
      </c>
      <c r="AD98" s="7">
        <f t="shared" si="20"/>
        <v>13.8</v>
      </c>
      <c r="AE98" s="7">
        <f t="shared" si="21"/>
        <v>124.08209999999998</v>
      </c>
    </row>
    <row r="99" spans="1:31" x14ac:dyDescent="0.25">
      <c r="A99" t="s">
        <v>5</v>
      </c>
      <c r="B99">
        <v>1</v>
      </c>
      <c r="C99" t="s">
        <v>0</v>
      </c>
      <c r="D99" s="1">
        <v>45383</v>
      </c>
      <c r="E99" s="2">
        <v>12</v>
      </c>
      <c r="F99" s="2">
        <v>0</v>
      </c>
      <c r="G99" s="2">
        <v>0.97</v>
      </c>
      <c r="H99" s="2">
        <v>0.04</v>
      </c>
      <c r="I99" s="2">
        <v>0.79</v>
      </c>
      <c r="J99" s="3">
        <v>0.26133000000000001</v>
      </c>
      <c r="K99" s="3">
        <v>0</v>
      </c>
      <c r="L99" s="3">
        <v>0.32200000000000001</v>
      </c>
      <c r="M99" s="3">
        <v>0.35297000000000001</v>
      </c>
      <c r="N99" s="3">
        <v>0</v>
      </c>
      <c r="O99" s="3">
        <v>1.502E-2</v>
      </c>
      <c r="Q99" s="7">
        <f t="shared" si="11"/>
        <v>13.8</v>
      </c>
      <c r="R99" s="4">
        <f t="shared" si="12"/>
        <v>0.95132000000000005</v>
      </c>
      <c r="T99">
        <v>86</v>
      </c>
      <c r="V99" s="2">
        <f t="shared" si="13"/>
        <v>22.47438</v>
      </c>
      <c r="W99" s="2">
        <f t="shared" si="14"/>
        <v>0</v>
      </c>
      <c r="X99" s="2">
        <f t="shared" si="15"/>
        <v>27.692</v>
      </c>
      <c r="Y99" s="2">
        <f t="shared" si="16"/>
        <v>30.355420000000002</v>
      </c>
      <c r="Z99" s="2">
        <f t="shared" si="17"/>
        <v>0</v>
      </c>
      <c r="AA99" s="2">
        <f t="shared" si="18"/>
        <v>1.29172</v>
      </c>
      <c r="AB99" s="2">
        <v>0</v>
      </c>
      <c r="AC99" s="7">
        <f t="shared" si="19"/>
        <v>81.813520000000011</v>
      </c>
      <c r="AD99" s="7">
        <f t="shared" si="20"/>
        <v>13.8</v>
      </c>
      <c r="AE99" s="7">
        <f t="shared" si="21"/>
        <v>95.613520000000008</v>
      </c>
    </row>
    <row r="100" spans="1:31" x14ac:dyDescent="0.25">
      <c r="A100" t="s">
        <v>5</v>
      </c>
      <c r="B100">
        <v>1</v>
      </c>
      <c r="C100" t="s">
        <v>0</v>
      </c>
      <c r="D100" s="1">
        <v>45413</v>
      </c>
      <c r="E100" s="2">
        <v>12</v>
      </c>
      <c r="F100" s="2">
        <v>0</v>
      </c>
      <c r="G100" s="2">
        <v>0.97</v>
      </c>
      <c r="H100" s="2">
        <v>0.04</v>
      </c>
      <c r="I100" s="2">
        <v>0.79</v>
      </c>
      <c r="J100" s="3">
        <v>0.26133000000000001</v>
      </c>
      <c r="K100" s="3">
        <v>0</v>
      </c>
      <c r="L100" s="3">
        <v>0.32200000000000001</v>
      </c>
      <c r="M100" s="3">
        <v>0.35297000000000001</v>
      </c>
      <c r="N100" s="3">
        <v>0</v>
      </c>
      <c r="O100" s="3">
        <v>1.502E-2</v>
      </c>
      <c r="Q100" s="7">
        <f t="shared" ref="Q100" si="22">SUM(E100:I100)</f>
        <v>13.8</v>
      </c>
      <c r="R100" s="4">
        <f t="shared" ref="R100" si="23">SUM(J100:P100)</f>
        <v>0.95132000000000005</v>
      </c>
      <c r="T100">
        <v>86</v>
      </c>
      <c r="V100" s="2">
        <f t="shared" ref="V100" si="24">J100*T100</f>
        <v>22.47438</v>
      </c>
      <c r="W100" s="2">
        <f t="shared" ref="W100" si="25">K100*T100</f>
        <v>0</v>
      </c>
      <c r="X100" s="2">
        <f t="shared" ref="X100" si="26">L100*T100</f>
        <v>27.692</v>
      </c>
      <c r="Y100" s="2">
        <f t="shared" ref="Y100" si="27">M100*T100</f>
        <v>30.355420000000002</v>
      </c>
      <c r="Z100" s="2">
        <f t="shared" ref="Z100" si="28">N100*T100</f>
        <v>0</v>
      </c>
      <c r="AA100" s="2">
        <f t="shared" ref="AA100" si="29">O100*T100</f>
        <v>1.29172</v>
      </c>
      <c r="AB100" s="2">
        <v>0</v>
      </c>
      <c r="AC100" s="7">
        <f t="shared" ref="AC100" si="30">SUM(V100:AB100)</f>
        <v>81.813520000000011</v>
      </c>
      <c r="AD100" s="7">
        <f t="shared" ref="AD100" si="31">Q100</f>
        <v>13.8</v>
      </c>
      <c r="AE100" s="7">
        <f t="shared" ref="AE100" si="32">SUM(AC100:AD100)</f>
        <v>95.613520000000008</v>
      </c>
    </row>
    <row r="101" spans="1:31" x14ac:dyDescent="0.25">
      <c r="A101" t="s">
        <v>5</v>
      </c>
      <c r="B101">
        <v>1</v>
      </c>
      <c r="C101" t="s">
        <v>0</v>
      </c>
      <c r="D101" s="1">
        <v>45444</v>
      </c>
      <c r="E101" s="2">
        <v>12</v>
      </c>
      <c r="F101" s="2">
        <v>0</v>
      </c>
      <c r="G101" s="2">
        <v>0.97</v>
      </c>
      <c r="H101" s="2">
        <v>0.3</v>
      </c>
      <c r="I101" s="2">
        <v>0.79</v>
      </c>
      <c r="J101" s="3">
        <v>0.26133000000000001</v>
      </c>
      <c r="K101" s="3">
        <v>0</v>
      </c>
      <c r="L101" s="3">
        <v>0.32200000000000001</v>
      </c>
      <c r="M101" s="3">
        <v>0.35297000000000001</v>
      </c>
      <c r="N101" s="3">
        <v>0</v>
      </c>
      <c r="O101" s="3">
        <v>1.502E-2</v>
      </c>
      <c r="Q101" s="7">
        <f t="shared" ref="Q101" si="33">SUM(E101:I101)</f>
        <v>14.060000000000002</v>
      </c>
      <c r="R101" s="4">
        <f t="shared" ref="R101" si="34">SUM(J101:P101)</f>
        <v>0.95132000000000005</v>
      </c>
      <c r="T101">
        <v>86</v>
      </c>
      <c r="V101" s="2">
        <f t="shared" ref="V101" si="35">J101*T101</f>
        <v>22.47438</v>
      </c>
      <c r="W101" s="2">
        <f t="shared" ref="W101" si="36">K101*T101</f>
        <v>0</v>
      </c>
      <c r="X101" s="2">
        <f t="shared" ref="X101" si="37">L101*T101</f>
        <v>27.692</v>
      </c>
      <c r="Y101" s="2">
        <f t="shared" ref="Y101" si="38">M101*T101</f>
        <v>30.355420000000002</v>
      </c>
      <c r="Z101" s="2">
        <f t="shared" ref="Z101" si="39">N101*T101</f>
        <v>0</v>
      </c>
      <c r="AA101" s="2">
        <f t="shared" ref="AA101" si="40">O101*T101</f>
        <v>1.29172</v>
      </c>
      <c r="AB101" s="2">
        <v>0</v>
      </c>
      <c r="AC101" s="7">
        <f t="shared" ref="AC101" si="41">SUM(V101:AB101)</f>
        <v>81.813520000000011</v>
      </c>
      <c r="AD101" s="7">
        <f t="shared" ref="AD101" si="42">Q101</f>
        <v>14.060000000000002</v>
      </c>
      <c r="AE101" s="7">
        <f t="shared" ref="AE101" si="43">SUM(AC101:AD101)</f>
        <v>95.873520000000013</v>
      </c>
    </row>
  </sheetData>
  <pageMargins left="0.7" right="0.7" top="0.75" bottom="0.75" header="0.3" footer="0.3"/>
  <pageSetup paperSize="119" scale="38" fitToHeight="0" orientation="landscape" horizontalDpi="1200" verticalDpi="1200" r:id="rId1"/>
  <rowBreaks count="1" manualBreakCount="1">
    <brk id="10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AAD0C-AE7B-4B26-9605-88F6B9F98B84}">
  <sheetPr>
    <pageSetUpPr fitToPage="1"/>
  </sheetPr>
  <dimension ref="A1:AE108"/>
  <sheetViews>
    <sheetView view="pageBreakPreview" zoomScale="60" zoomScaleNormal="80" workbookViewId="0">
      <pane ySplit="1" topLeftCell="A81" activePane="bottomLeft" state="frozen"/>
      <selection activeCell="M72" sqref="M72"/>
      <selection pane="bottomLeft" activeCell="M72" sqref="M72"/>
    </sheetView>
  </sheetViews>
  <sheetFormatPr defaultRowHeight="15" x14ac:dyDescent="0.25"/>
  <cols>
    <col min="2" max="2" width="9.5703125" style="10" customWidth="1"/>
    <col min="3" max="3" width="23.85546875" customWidth="1"/>
    <col min="4" max="4" width="10.5703125" bestFit="1" customWidth="1"/>
    <col min="6" max="6" width="14.85546875" bestFit="1" customWidth="1"/>
    <col min="7" max="7" width="16.42578125" bestFit="1" customWidth="1"/>
    <col min="8" max="8" width="15.85546875" bestFit="1" customWidth="1"/>
    <col min="9" max="9" width="15.5703125" bestFit="1" customWidth="1"/>
    <col min="10" max="10" width="19.5703125" bestFit="1" customWidth="1"/>
    <col min="11" max="11" width="15.7109375" bestFit="1" customWidth="1"/>
    <col min="12" max="12" width="28" bestFit="1" customWidth="1"/>
    <col min="13" max="13" width="29.28515625" bestFit="1" customWidth="1"/>
    <col min="14" max="14" width="20" bestFit="1" customWidth="1"/>
    <col min="15" max="15" width="20.5703125" bestFit="1" customWidth="1"/>
    <col min="16" max="16" width="17.85546875" bestFit="1" customWidth="1"/>
    <col min="18" max="18" width="25" bestFit="1" customWidth="1"/>
    <col min="19" max="19" width="4.85546875" customWidth="1"/>
    <col min="20" max="20" width="13" style="10" customWidth="1"/>
    <col min="21" max="21" width="6.28515625" customWidth="1"/>
    <col min="22" max="22" width="20.42578125" customWidth="1"/>
    <col min="23" max="23" width="14.28515625" customWidth="1"/>
    <col min="24" max="24" width="21.85546875" customWidth="1"/>
    <col min="25" max="25" width="27" customWidth="1"/>
    <col min="26" max="26" width="17.85546875" customWidth="1"/>
    <col min="27" max="27" width="20.5703125" bestFit="1" customWidth="1"/>
    <col min="28" max="28" width="17.85546875" bestFit="1" customWidth="1"/>
    <col min="29" max="29" width="21.5703125" bestFit="1" customWidth="1"/>
    <col min="30" max="30" width="16" bestFit="1" customWidth="1"/>
    <col min="31" max="31" width="10.140625" bestFit="1" customWidth="1"/>
  </cols>
  <sheetData>
    <row r="1" spans="1:31" x14ac:dyDescent="0.25">
      <c r="A1" t="s">
        <v>7</v>
      </c>
      <c r="B1" s="10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s="10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 s="10">
        <v>1</v>
      </c>
      <c r="C2" t="s">
        <v>1</v>
      </c>
      <c r="D2" s="1">
        <v>42430</v>
      </c>
      <c r="E2" s="2">
        <v>11</v>
      </c>
      <c r="F2" s="2">
        <v>0.94</v>
      </c>
      <c r="G2">
        <v>0.09</v>
      </c>
      <c r="H2" s="5">
        <v>0.2</v>
      </c>
      <c r="I2" s="5">
        <v>0</v>
      </c>
      <c r="J2" s="3">
        <v>0.22819999999999999</v>
      </c>
      <c r="K2" s="3">
        <v>1.95E-2</v>
      </c>
      <c r="L2" s="3">
        <v>0.33329999999999999</v>
      </c>
      <c r="M2" s="3">
        <v>0.24590000000000001</v>
      </c>
      <c r="N2" s="6">
        <v>0</v>
      </c>
      <c r="O2" s="6">
        <v>1.8E-3</v>
      </c>
      <c r="Q2" s="7">
        <f>SUM(E2:I2)</f>
        <v>12.229999999999999</v>
      </c>
      <c r="R2" s="4">
        <f>SUM(J2:P2)</f>
        <v>0.82869999999999999</v>
      </c>
      <c r="T2" s="10">
        <v>86</v>
      </c>
      <c r="V2" s="2">
        <f>J2*T2</f>
        <v>19.6252</v>
      </c>
      <c r="W2" s="2">
        <f>K2*T2</f>
        <v>1.677</v>
      </c>
      <c r="X2" s="2">
        <f>L2*T2</f>
        <v>28.663799999999998</v>
      </c>
      <c r="Y2" s="2">
        <f>M2*T2</f>
        <v>21.147400000000001</v>
      </c>
      <c r="Z2" s="2">
        <f>N2*T2</f>
        <v>0</v>
      </c>
      <c r="AA2" s="2">
        <f>O2*T2</f>
        <v>0.15479999999999999</v>
      </c>
      <c r="AB2" s="2">
        <v>0</v>
      </c>
      <c r="AC2" s="7">
        <f>SUM(V2:AB2)</f>
        <v>71.268199999999993</v>
      </c>
      <c r="AD2" s="7">
        <f>Q2</f>
        <v>12.229999999999999</v>
      </c>
      <c r="AE2" s="7">
        <f>SUM(AC2:AD2)</f>
        <v>83.498199999999997</v>
      </c>
    </row>
    <row r="3" spans="1:31" x14ac:dyDescent="0.25">
      <c r="A3" t="s">
        <v>5</v>
      </c>
      <c r="B3" s="10">
        <v>1</v>
      </c>
      <c r="C3" t="s">
        <v>1</v>
      </c>
      <c r="D3" s="1">
        <v>42461</v>
      </c>
      <c r="E3" s="2">
        <v>11</v>
      </c>
      <c r="F3" s="2">
        <v>0.94</v>
      </c>
      <c r="G3">
        <v>0.09</v>
      </c>
      <c r="H3" s="5">
        <v>0.2</v>
      </c>
      <c r="I3" s="5">
        <v>0</v>
      </c>
      <c r="J3" s="3">
        <v>0.22819999999999999</v>
      </c>
      <c r="K3" s="3">
        <v>1.95E-2</v>
      </c>
      <c r="L3" s="3">
        <v>0.33329999999999999</v>
      </c>
      <c r="M3" s="3">
        <v>0.24590000000000001</v>
      </c>
      <c r="N3" s="6">
        <v>0</v>
      </c>
      <c r="O3" s="6">
        <v>1.8E-3</v>
      </c>
      <c r="Q3" s="7">
        <f t="shared" ref="Q3:Q66" si="0">SUM(E3:I3)</f>
        <v>12.229999999999999</v>
      </c>
      <c r="R3" s="4">
        <f t="shared" ref="R3:R66" si="1">SUM(J3:P3)</f>
        <v>0.82869999999999999</v>
      </c>
      <c r="T3" s="10">
        <v>86</v>
      </c>
      <c r="V3" s="2">
        <f t="shared" ref="V3:V66" si="2">J3*T3</f>
        <v>19.6252</v>
      </c>
      <c r="W3" s="2">
        <f t="shared" ref="W3:W66" si="3">K3*T3</f>
        <v>1.677</v>
      </c>
      <c r="X3" s="2">
        <f t="shared" ref="X3:X66" si="4">L3*T3</f>
        <v>28.663799999999998</v>
      </c>
      <c r="Y3" s="2">
        <f t="shared" ref="Y3:Y66" si="5">M3*T3</f>
        <v>21.147400000000001</v>
      </c>
      <c r="Z3" s="2">
        <f t="shared" ref="Z3:Z66" si="6">N3*T3</f>
        <v>0</v>
      </c>
      <c r="AA3" s="2">
        <f t="shared" ref="AA3:AA66" si="7">O3*T3</f>
        <v>0.15479999999999999</v>
      </c>
      <c r="AB3" s="2">
        <v>0</v>
      </c>
      <c r="AC3" s="7">
        <f t="shared" ref="AC3:AC66" si="8">SUM(V3:AB3)</f>
        <v>71.268199999999993</v>
      </c>
      <c r="AD3" s="7">
        <f t="shared" ref="AD3:AD66" si="9">Q3</f>
        <v>12.229999999999999</v>
      </c>
      <c r="AE3" s="7">
        <f t="shared" ref="AE3:AE66" si="10">SUM(AC3:AD3)</f>
        <v>83.498199999999997</v>
      </c>
    </row>
    <row r="4" spans="1:31" x14ac:dyDescent="0.25">
      <c r="A4" t="s">
        <v>5</v>
      </c>
      <c r="B4" s="10">
        <v>1</v>
      </c>
      <c r="C4" t="s">
        <v>1</v>
      </c>
      <c r="D4" s="1">
        <v>42491</v>
      </c>
      <c r="E4" s="2">
        <v>11</v>
      </c>
      <c r="F4" s="2">
        <v>0.94</v>
      </c>
      <c r="G4">
        <v>0.09</v>
      </c>
      <c r="H4" s="5">
        <v>0.2</v>
      </c>
      <c r="I4" s="5">
        <v>0</v>
      </c>
      <c r="J4" s="3">
        <v>0.22819999999999999</v>
      </c>
      <c r="K4" s="3">
        <v>1.95E-2</v>
      </c>
      <c r="L4" s="3">
        <v>0.33329999999999999</v>
      </c>
      <c r="M4" s="3">
        <v>0.24590000000000001</v>
      </c>
      <c r="N4" s="6">
        <v>0</v>
      </c>
      <c r="O4" s="6">
        <v>1.8E-3</v>
      </c>
      <c r="Q4" s="7">
        <f t="shared" si="0"/>
        <v>12.229999999999999</v>
      </c>
      <c r="R4" s="4">
        <f t="shared" si="1"/>
        <v>0.82869999999999999</v>
      </c>
      <c r="T4" s="10">
        <v>86</v>
      </c>
      <c r="V4" s="2">
        <f t="shared" si="2"/>
        <v>19.6252</v>
      </c>
      <c r="W4" s="2">
        <f t="shared" si="3"/>
        <v>1.677</v>
      </c>
      <c r="X4" s="2">
        <f t="shared" si="4"/>
        <v>28.663799999999998</v>
      </c>
      <c r="Y4" s="2">
        <f t="shared" si="5"/>
        <v>21.147400000000001</v>
      </c>
      <c r="Z4" s="2">
        <f t="shared" si="6"/>
        <v>0</v>
      </c>
      <c r="AA4" s="2">
        <f t="shared" si="7"/>
        <v>0.15479999999999999</v>
      </c>
      <c r="AB4" s="2">
        <v>0</v>
      </c>
      <c r="AC4" s="7">
        <f t="shared" si="8"/>
        <v>71.268199999999993</v>
      </c>
      <c r="AD4" s="7">
        <f t="shared" si="9"/>
        <v>12.229999999999999</v>
      </c>
      <c r="AE4" s="7">
        <f t="shared" si="10"/>
        <v>83.498199999999997</v>
      </c>
    </row>
    <row r="5" spans="1:31" x14ac:dyDescent="0.25">
      <c r="A5" t="s">
        <v>5</v>
      </c>
      <c r="B5" s="10">
        <v>1</v>
      </c>
      <c r="C5" t="s">
        <v>1</v>
      </c>
      <c r="D5" s="1">
        <v>42522</v>
      </c>
      <c r="E5" s="2">
        <v>11</v>
      </c>
      <c r="F5" s="2">
        <v>0.94</v>
      </c>
      <c r="G5">
        <v>0.09</v>
      </c>
      <c r="H5" s="5">
        <v>0.2</v>
      </c>
      <c r="I5" s="5">
        <v>0</v>
      </c>
      <c r="J5" s="3">
        <v>0.22819999999999999</v>
      </c>
      <c r="K5" s="3">
        <v>1.95E-2</v>
      </c>
      <c r="L5" s="3">
        <v>0.33329999999999999</v>
      </c>
      <c r="M5" s="3">
        <v>0.24590000000000001</v>
      </c>
      <c r="N5" s="6">
        <v>0</v>
      </c>
      <c r="O5" s="6">
        <v>1.8E-3</v>
      </c>
      <c r="Q5" s="7">
        <f t="shared" si="0"/>
        <v>12.229999999999999</v>
      </c>
      <c r="R5" s="4">
        <f t="shared" si="1"/>
        <v>0.82869999999999999</v>
      </c>
      <c r="T5" s="10">
        <v>86</v>
      </c>
      <c r="V5" s="2">
        <f t="shared" si="2"/>
        <v>19.6252</v>
      </c>
      <c r="W5" s="2">
        <f t="shared" si="3"/>
        <v>1.677</v>
      </c>
      <c r="X5" s="2">
        <f t="shared" si="4"/>
        <v>28.663799999999998</v>
      </c>
      <c r="Y5" s="2">
        <f t="shared" si="5"/>
        <v>21.147400000000001</v>
      </c>
      <c r="Z5" s="2">
        <f t="shared" si="6"/>
        <v>0</v>
      </c>
      <c r="AA5" s="2">
        <f t="shared" si="7"/>
        <v>0.15479999999999999</v>
      </c>
      <c r="AB5" s="2">
        <v>0</v>
      </c>
      <c r="AC5" s="7">
        <f t="shared" si="8"/>
        <v>71.268199999999993</v>
      </c>
      <c r="AD5" s="7">
        <f t="shared" si="9"/>
        <v>12.229999999999999</v>
      </c>
      <c r="AE5" s="7">
        <f t="shared" si="10"/>
        <v>83.498199999999997</v>
      </c>
    </row>
    <row r="6" spans="1:31" x14ac:dyDescent="0.25">
      <c r="A6" t="s">
        <v>5</v>
      </c>
      <c r="B6" s="10">
        <v>1</v>
      </c>
      <c r="C6" t="s">
        <v>1</v>
      </c>
      <c r="D6" s="1">
        <v>42552</v>
      </c>
      <c r="E6" s="2">
        <v>11</v>
      </c>
      <c r="F6" s="2">
        <v>0.94</v>
      </c>
      <c r="G6" s="2">
        <v>0.22</v>
      </c>
      <c r="H6" s="5">
        <v>0.2</v>
      </c>
      <c r="I6" s="5">
        <v>0</v>
      </c>
      <c r="J6" s="3">
        <v>0.22819999999999999</v>
      </c>
      <c r="K6" s="3">
        <v>1.95E-2</v>
      </c>
      <c r="L6" s="3">
        <v>0.33329999999999999</v>
      </c>
      <c r="M6" s="3">
        <v>0.24590000000000001</v>
      </c>
      <c r="N6" s="6">
        <v>0</v>
      </c>
      <c r="O6" s="6">
        <v>4.4999999999999997E-3</v>
      </c>
      <c r="Q6" s="7">
        <f t="shared" si="0"/>
        <v>12.36</v>
      </c>
      <c r="R6" s="4">
        <f t="shared" si="1"/>
        <v>0.83139999999999992</v>
      </c>
      <c r="T6" s="10">
        <v>86</v>
      </c>
      <c r="V6" s="2">
        <f t="shared" si="2"/>
        <v>19.6252</v>
      </c>
      <c r="W6" s="2">
        <f t="shared" si="3"/>
        <v>1.677</v>
      </c>
      <c r="X6" s="2">
        <f t="shared" si="4"/>
        <v>28.663799999999998</v>
      </c>
      <c r="Y6" s="2">
        <f t="shared" si="5"/>
        <v>21.147400000000001</v>
      </c>
      <c r="Z6" s="2">
        <f t="shared" si="6"/>
        <v>0</v>
      </c>
      <c r="AA6" s="2">
        <f t="shared" si="7"/>
        <v>0.38699999999999996</v>
      </c>
      <c r="AB6" s="2">
        <v>0</v>
      </c>
      <c r="AC6" s="7">
        <f t="shared" si="8"/>
        <v>71.500399999999999</v>
      </c>
      <c r="AD6" s="7">
        <f t="shared" si="9"/>
        <v>12.36</v>
      </c>
      <c r="AE6" s="7">
        <f t="shared" si="10"/>
        <v>83.860399999999998</v>
      </c>
    </row>
    <row r="7" spans="1:31" x14ac:dyDescent="0.25">
      <c r="A7" t="s">
        <v>5</v>
      </c>
      <c r="B7" s="10">
        <v>1</v>
      </c>
      <c r="C7" t="s">
        <v>1</v>
      </c>
      <c r="D7" s="1">
        <v>42583</v>
      </c>
      <c r="E7" s="2">
        <v>11</v>
      </c>
      <c r="F7" s="2">
        <v>0.94</v>
      </c>
      <c r="G7" s="2">
        <v>0.22</v>
      </c>
      <c r="H7" s="5">
        <v>0</v>
      </c>
      <c r="I7" s="5">
        <v>0</v>
      </c>
      <c r="J7" s="3">
        <v>0.22819999999999999</v>
      </c>
      <c r="K7" s="3">
        <v>1.95E-2</v>
      </c>
      <c r="L7" s="3">
        <v>0.33329999999999999</v>
      </c>
      <c r="M7" s="3">
        <v>0.24590000000000001</v>
      </c>
      <c r="N7" s="6">
        <v>0</v>
      </c>
      <c r="O7" s="6">
        <v>4.4999999999999997E-3</v>
      </c>
      <c r="Q7" s="7">
        <f t="shared" si="0"/>
        <v>12.16</v>
      </c>
      <c r="R7" s="4">
        <f t="shared" si="1"/>
        <v>0.83139999999999992</v>
      </c>
      <c r="T7" s="10">
        <v>86</v>
      </c>
      <c r="V7" s="2">
        <f t="shared" si="2"/>
        <v>19.6252</v>
      </c>
      <c r="W7" s="2">
        <f t="shared" si="3"/>
        <v>1.677</v>
      </c>
      <c r="X7" s="2">
        <f t="shared" si="4"/>
        <v>28.663799999999998</v>
      </c>
      <c r="Y7" s="2">
        <f t="shared" si="5"/>
        <v>21.147400000000001</v>
      </c>
      <c r="Z7" s="2">
        <f t="shared" si="6"/>
        <v>0</v>
      </c>
      <c r="AA7" s="2">
        <f t="shared" si="7"/>
        <v>0.38699999999999996</v>
      </c>
      <c r="AB7" s="2">
        <v>0</v>
      </c>
      <c r="AC7" s="7">
        <f t="shared" si="8"/>
        <v>71.500399999999999</v>
      </c>
      <c r="AD7" s="7">
        <f t="shared" si="9"/>
        <v>12.16</v>
      </c>
      <c r="AE7" s="7">
        <f t="shared" si="10"/>
        <v>83.660399999999996</v>
      </c>
    </row>
    <row r="8" spans="1:31" x14ac:dyDescent="0.25">
      <c r="A8" t="s">
        <v>5</v>
      </c>
      <c r="B8" s="10">
        <v>1</v>
      </c>
      <c r="C8" t="s">
        <v>1</v>
      </c>
      <c r="D8" s="1">
        <v>42614</v>
      </c>
      <c r="E8" s="2">
        <v>11</v>
      </c>
      <c r="F8" s="2">
        <v>0.94</v>
      </c>
      <c r="G8" s="2">
        <v>0.22</v>
      </c>
      <c r="H8" s="5">
        <v>0</v>
      </c>
      <c r="I8" s="5">
        <v>0</v>
      </c>
      <c r="J8" s="3">
        <v>0.22819999999999999</v>
      </c>
      <c r="K8" s="3">
        <v>1.95E-2</v>
      </c>
      <c r="L8" s="3">
        <v>0.33329999999999999</v>
      </c>
      <c r="M8" s="3">
        <v>0.24590000000000001</v>
      </c>
      <c r="N8" s="6">
        <v>0</v>
      </c>
      <c r="O8" s="6">
        <v>4.4999999999999997E-3</v>
      </c>
      <c r="Q8" s="7">
        <f t="shared" si="0"/>
        <v>12.16</v>
      </c>
      <c r="R8" s="4">
        <f t="shared" si="1"/>
        <v>0.83139999999999992</v>
      </c>
      <c r="T8" s="10">
        <v>86</v>
      </c>
      <c r="V8" s="2">
        <f t="shared" si="2"/>
        <v>19.6252</v>
      </c>
      <c r="W8" s="2">
        <f t="shared" si="3"/>
        <v>1.677</v>
      </c>
      <c r="X8" s="2">
        <f t="shared" si="4"/>
        <v>28.663799999999998</v>
      </c>
      <c r="Y8" s="2">
        <f t="shared" si="5"/>
        <v>21.147400000000001</v>
      </c>
      <c r="Z8" s="2">
        <f t="shared" si="6"/>
        <v>0</v>
      </c>
      <c r="AA8" s="2">
        <f t="shared" si="7"/>
        <v>0.38699999999999996</v>
      </c>
      <c r="AB8" s="2">
        <v>0</v>
      </c>
      <c r="AC8" s="7">
        <f t="shared" si="8"/>
        <v>71.500399999999999</v>
      </c>
      <c r="AD8" s="7">
        <f t="shared" si="9"/>
        <v>12.16</v>
      </c>
      <c r="AE8" s="7">
        <f t="shared" si="10"/>
        <v>83.660399999999996</v>
      </c>
    </row>
    <row r="9" spans="1:31" x14ac:dyDescent="0.25">
      <c r="A9" t="s">
        <v>5</v>
      </c>
      <c r="B9" s="10">
        <v>1</v>
      </c>
      <c r="C9" t="s">
        <v>1</v>
      </c>
      <c r="D9" s="1">
        <v>42644</v>
      </c>
      <c r="E9" s="2">
        <v>11</v>
      </c>
      <c r="F9" s="2">
        <v>0.94</v>
      </c>
      <c r="G9" s="2">
        <v>0.22</v>
      </c>
      <c r="H9" s="5">
        <v>0</v>
      </c>
      <c r="I9" s="5">
        <v>0</v>
      </c>
      <c r="J9" s="3">
        <v>0.22819999999999999</v>
      </c>
      <c r="K9" s="3">
        <v>1.95E-2</v>
      </c>
      <c r="L9" s="3">
        <v>0.33329999999999999</v>
      </c>
      <c r="M9" s="3">
        <v>0.24590000000000001</v>
      </c>
      <c r="N9" s="6">
        <v>0</v>
      </c>
      <c r="O9" s="6">
        <v>4.4999999999999997E-3</v>
      </c>
      <c r="Q9" s="7">
        <f t="shared" si="0"/>
        <v>12.16</v>
      </c>
      <c r="R9" s="4">
        <f t="shared" si="1"/>
        <v>0.83139999999999992</v>
      </c>
      <c r="T9" s="10">
        <v>86</v>
      </c>
      <c r="V9" s="2">
        <f t="shared" si="2"/>
        <v>19.6252</v>
      </c>
      <c r="W9" s="2">
        <f t="shared" si="3"/>
        <v>1.677</v>
      </c>
      <c r="X9" s="2">
        <f t="shared" si="4"/>
        <v>28.663799999999998</v>
      </c>
      <c r="Y9" s="2">
        <f t="shared" si="5"/>
        <v>21.147400000000001</v>
      </c>
      <c r="Z9" s="2">
        <f t="shared" si="6"/>
        <v>0</v>
      </c>
      <c r="AA9" s="2">
        <f t="shared" si="7"/>
        <v>0.38699999999999996</v>
      </c>
      <c r="AB9" s="2">
        <v>0</v>
      </c>
      <c r="AC9" s="7">
        <f t="shared" si="8"/>
        <v>71.500399999999999</v>
      </c>
      <c r="AD9" s="7">
        <f t="shared" si="9"/>
        <v>12.16</v>
      </c>
      <c r="AE9" s="7">
        <f t="shared" si="10"/>
        <v>83.660399999999996</v>
      </c>
    </row>
    <row r="10" spans="1:31" x14ac:dyDescent="0.25">
      <c r="A10" t="s">
        <v>5</v>
      </c>
      <c r="B10" s="10">
        <v>1</v>
      </c>
      <c r="C10" t="s">
        <v>1</v>
      </c>
      <c r="D10" s="1">
        <v>42675</v>
      </c>
      <c r="E10" s="2">
        <v>11</v>
      </c>
      <c r="F10" s="2">
        <v>0.94</v>
      </c>
      <c r="G10" s="2">
        <v>0.22</v>
      </c>
      <c r="H10" s="5">
        <v>0</v>
      </c>
      <c r="I10" s="5">
        <v>0</v>
      </c>
      <c r="J10" s="3">
        <v>0.22819999999999999</v>
      </c>
      <c r="K10" s="3">
        <v>1.95E-2</v>
      </c>
      <c r="L10" s="3">
        <v>0.35680000000000001</v>
      </c>
      <c r="M10" s="3">
        <v>0.25659999999999999</v>
      </c>
      <c r="N10" s="6">
        <v>0</v>
      </c>
      <c r="O10" s="6">
        <v>4.4999999999999997E-3</v>
      </c>
      <c r="Q10" s="7">
        <f t="shared" si="0"/>
        <v>12.16</v>
      </c>
      <c r="R10" s="4">
        <f t="shared" si="1"/>
        <v>0.86559999999999993</v>
      </c>
      <c r="T10" s="10">
        <v>86</v>
      </c>
      <c r="V10" s="2">
        <f t="shared" si="2"/>
        <v>19.6252</v>
      </c>
      <c r="W10" s="2">
        <f t="shared" si="3"/>
        <v>1.677</v>
      </c>
      <c r="X10" s="2">
        <f t="shared" si="4"/>
        <v>30.684799999999999</v>
      </c>
      <c r="Y10" s="2">
        <f t="shared" si="5"/>
        <v>22.067599999999999</v>
      </c>
      <c r="Z10" s="2">
        <f t="shared" si="6"/>
        <v>0</v>
      </c>
      <c r="AA10" s="2">
        <f t="shared" si="7"/>
        <v>0.38699999999999996</v>
      </c>
      <c r="AB10" s="2">
        <v>0</v>
      </c>
      <c r="AC10" s="7">
        <f t="shared" si="8"/>
        <v>74.441599999999994</v>
      </c>
      <c r="AD10" s="7">
        <f t="shared" si="9"/>
        <v>12.16</v>
      </c>
      <c r="AE10" s="7">
        <f t="shared" si="10"/>
        <v>86.601599999999991</v>
      </c>
    </row>
    <row r="11" spans="1:31" x14ac:dyDescent="0.25">
      <c r="A11" t="s">
        <v>5</v>
      </c>
      <c r="B11" s="10">
        <v>1</v>
      </c>
      <c r="C11" t="s">
        <v>1</v>
      </c>
      <c r="D11" s="1">
        <v>42705</v>
      </c>
      <c r="E11" s="2">
        <v>11</v>
      </c>
      <c r="F11" s="2">
        <v>0.94</v>
      </c>
      <c r="G11" s="2">
        <v>0.22</v>
      </c>
      <c r="H11" s="5">
        <v>0</v>
      </c>
      <c r="I11" s="5">
        <v>0</v>
      </c>
      <c r="J11" s="3">
        <v>0.22819999999999999</v>
      </c>
      <c r="K11" s="3">
        <v>1.95E-2</v>
      </c>
      <c r="L11" s="3">
        <v>0.35680000000000001</v>
      </c>
      <c r="M11" s="3">
        <v>0.25659999999999999</v>
      </c>
      <c r="N11" s="6">
        <v>0</v>
      </c>
      <c r="O11" s="6">
        <v>4.4999999999999997E-3</v>
      </c>
      <c r="Q11" s="7">
        <f t="shared" si="0"/>
        <v>12.16</v>
      </c>
      <c r="R11" s="4">
        <f t="shared" si="1"/>
        <v>0.86559999999999993</v>
      </c>
      <c r="T11" s="10">
        <v>86</v>
      </c>
      <c r="V11" s="2">
        <f t="shared" si="2"/>
        <v>19.6252</v>
      </c>
      <c r="W11" s="2">
        <f t="shared" si="3"/>
        <v>1.677</v>
      </c>
      <c r="X11" s="2">
        <f t="shared" si="4"/>
        <v>30.684799999999999</v>
      </c>
      <c r="Y11" s="2">
        <f t="shared" si="5"/>
        <v>22.067599999999999</v>
      </c>
      <c r="Z11" s="2">
        <f t="shared" si="6"/>
        <v>0</v>
      </c>
      <c r="AA11" s="2">
        <f t="shared" si="7"/>
        <v>0.38699999999999996</v>
      </c>
      <c r="AB11" s="2">
        <v>0</v>
      </c>
      <c r="AC11" s="7">
        <f t="shared" si="8"/>
        <v>74.441599999999994</v>
      </c>
      <c r="AD11" s="7">
        <f t="shared" si="9"/>
        <v>12.16</v>
      </c>
      <c r="AE11" s="7">
        <f t="shared" si="10"/>
        <v>86.601599999999991</v>
      </c>
    </row>
    <row r="12" spans="1:31" x14ac:dyDescent="0.25">
      <c r="A12" t="s">
        <v>5</v>
      </c>
      <c r="B12" s="10">
        <v>1</v>
      </c>
      <c r="C12" t="s">
        <v>1</v>
      </c>
      <c r="D12" s="1">
        <v>42736</v>
      </c>
      <c r="E12" s="2">
        <v>11</v>
      </c>
      <c r="F12" s="2">
        <v>0.94</v>
      </c>
      <c r="G12" s="2">
        <v>0.22</v>
      </c>
      <c r="H12" s="5">
        <v>0</v>
      </c>
      <c r="I12" s="5">
        <v>0</v>
      </c>
      <c r="J12" s="3">
        <v>0.22819999999999999</v>
      </c>
      <c r="K12" s="3">
        <v>1.95E-2</v>
      </c>
      <c r="L12" s="3">
        <v>0.35680000000000001</v>
      </c>
      <c r="M12" s="3">
        <v>0.25659999999999999</v>
      </c>
      <c r="N12" s="6">
        <v>0</v>
      </c>
      <c r="O12" s="6">
        <v>4.4999999999999997E-3</v>
      </c>
      <c r="Q12" s="7">
        <f t="shared" si="0"/>
        <v>12.16</v>
      </c>
      <c r="R12" s="4">
        <f t="shared" si="1"/>
        <v>0.86559999999999993</v>
      </c>
      <c r="T12" s="10">
        <v>86</v>
      </c>
      <c r="V12" s="2">
        <f t="shared" si="2"/>
        <v>19.6252</v>
      </c>
      <c r="W12" s="2">
        <f t="shared" si="3"/>
        <v>1.677</v>
      </c>
      <c r="X12" s="2">
        <f t="shared" si="4"/>
        <v>30.684799999999999</v>
      </c>
      <c r="Y12" s="2">
        <f t="shared" si="5"/>
        <v>22.067599999999999</v>
      </c>
      <c r="Z12" s="2">
        <f t="shared" si="6"/>
        <v>0</v>
      </c>
      <c r="AA12" s="2">
        <f t="shared" si="7"/>
        <v>0.38699999999999996</v>
      </c>
      <c r="AB12" s="2">
        <v>0</v>
      </c>
      <c r="AC12" s="7">
        <f t="shared" si="8"/>
        <v>74.441599999999994</v>
      </c>
      <c r="AD12" s="7">
        <f t="shared" si="9"/>
        <v>12.16</v>
      </c>
      <c r="AE12" s="7">
        <f t="shared" si="10"/>
        <v>86.601599999999991</v>
      </c>
    </row>
    <row r="13" spans="1:31" x14ac:dyDescent="0.25">
      <c r="A13" t="s">
        <v>5</v>
      </c>
      <c r="B13" s="10">
        <v>1</v>
      </c>
      <c r="C13" t="s">
        <v>1</v>
      </c>
      <c r="D13" s="1">
        <v>42767</v>
      </c>
      <c r="E13" s="2">
        <v>11</v>
      </c>
      <c r="F13" s="2">
        <v>0.94</v>
      </c>
      <c r="G13" s="2">
        <v>0.22</v>
      </c>
      <c r="H13" s="5">
        <v>0</v>
      </c>
      <c r="I13" s="5">
        <v>0</v>
      </c>
      <c r="J13" s="3">
        <v>0.22819999999999999</v>
      </c>
      <c r="K13" s="3">
        <v>1.95E-2</v>
      </c>
      <c r="L13" s="3">
        <v>0.35680000000000001</v>
      </c>
      <c r="M13" s="3">
        <v>0.25659999999999999</v>
      </c>
      <c r="N13" s="6">
        <v>0</v>
      </c>
      <c r="O13" s="6">
        <v>4.4999999999999997E-3</v>
      </c>
      <c r="Q13" s="7">
        <f t="shared" si="0"/>
        <v>12.16</v>
      </c>
      <c r="R13" s="4">
        <f t="shared" si="1"/>
        <v>0.86559999999999993</v>
      </c>
      <c r="T13" s="10">
        <v>86</v>
      </c>
      <c r="V13" s="2">
        <f t="shared" si="2"/>
        <v>19.6252</v>
      </c>
      <c r="W13" s="2">
        <f t="shared" si="3"/>
        <v>1.677</v>
      </c>
      <c r="X13" s="2">
        <f t="shared" si="4"/>
        <v>30.684799999999999</v>
      </c>
      <c r="Y13" s="2">
        <f t="shared" si="5"/>
        <v>22.067599999999999</v>
      </c>
      <c r="Z13" s="2">
        <f t="shared" si="6"/>
        <v>0</v>
      </c>
      <c r="AA13" s="2">
        <f t="shared" si="7"/>
        <v>0.38699999999999996</v>
      </c>
      <c r="AB13" s="2">
        <v>0</v>
      </c>
      <c r="AC13" s="7">
        <f t="shared" si="8"/>
        <v>74.441599999999994</v>
      </c>
      <c r="AD13" s="7">
        <f t="shared" si="9"/>
        <v>12.16</v>
      </c>
      <c r="AE13" s="7">
        <f t="shared" si="10"/>
        <v>86.601599999999991</v>
      </c>
    </row>
    <row r="14" spans="1:31" x14ac:dyDescent="0.25">
      <c r="A14" t="s">
        <v>5</v>
      </c>
      <c r="B14" s="10">
        <v>1</v>
      </c>
      <c r="C14" t="s">
        <v>1</v>
      </c>
      <c r="D14" s="1">
        <v>42795</v>
      </c>
      <c r="E14" s="2">
        <v>11</v>
      </c>
      <c r="F14" s="2">
        <v>0.94</v>
      </c>
      <c r="G14" s="2">
        <v>0.22</v>
      </c>
      <c r="H14" s="5">
        <v>0</v>
      </c>
      <c r="I14" s="5">
        <v>0</v>
      </c>
      <c r="J14" s="3">
        <v>0.22819999999999999</v>
      </c>
      <c r="K14" s="3">
        <v>1.95E-2</v>
      </c>
      <c r="L14" s="3">
        <v>0.35680000000000001</v>
      </c>
      <c r="M14" s="3">
        <v>0.25659999999999999</v>
      </c>
      <c r="N14" s="6">
        <v>0</v>
      </c>
      <c r="O14" s="6">
        <v>4.4999999999999997E-3</v>
      </c>
      <c r="Q14" s="7">
        <f t="shared" si="0"/>
        <v>12.16</v>
      </c>
      <c r="R14" s="4">
        <f t="shared" si="1"/>
        <v>0.86559999999999993</v>
      </c>
      <c r="T14" s="10">
        <v>86</v>
      </c>
      <c r="V14" s="2">
        <f t="shared" si="2"/>
        <v>19.6252</v>
      </c>
      <c r="W14" s="2">
        <f t="shared" si="3"/>
        <v>1.677</v>
      </c>
      <c r="X14" s="2">
        <f t="shared" si="4"/>
        <v>30.684799999999999</v>
      </c>
      <c r="Y14" s="2">
        <f t="shared" si="5"/>
        <v>22.067599999999999</v>
      </c>
      <c r="Z14" s="2">
        <f t="shared" si="6"/>
        <v>0</v>
      </c>
      <c r="AA14" s="2">
        <f t="shared" si="7"/>
        <v>0.38699999999999996</v>
      </c>
      <c r="AB14" s="2">
        <v>0</v>
      </c>
      <c r="AC14" s="7">
        <f t="shared" si="8"/>
        <v>74.441599999999994</v>
      </c>
      <c r="AD14" s="7">
        <f t="shared" si="9"/>
        <v>12.16</v>
      </c>
      <c r="AE14" s="7">
        <f t="shared" si="10"/>
        <v>86.601599999999991</v>
      </c>
    </row>
    <row r="15" spans="1:31" x14ac:dyDescent="0.25">
      <c r="A15" t="s">
        <v>5</v>
      </c>
      <c r="B15" s="10">
        <v>1</v>
      </c>
      <c r="C15" t="s">
        <v>1</v>
      </c>
      <c r="D15" s="1">
        <v>42826</v>
      </c>
      <c r="E15" s="2">
        <v>11</v>
      </c>
      <c r="F15" s="2">
        <v>0.94</v>
      </c>
      <c r="G15" s="2">
        <v>0.22</v>
      </c>
      <c r="H15" s="5">
        <v>0</v>
      </c>
      <c r="I15" s="5">
        <v>0</v>
      </c>
      <c r="J15" s="3">
        <v>0.22819999999999999</v>
      </c>
      <c r="K15" s="3">
        <v>1.95E-2</v>
      </c>
      <c r="L15" s="3">
        <v>0.35680000000000001</v>
      </c>
      <c r="M15" s="3">
        <v>0.25659999999999999</v>
      </c>
      <c r="N15" s="6">
        <v>0</v>
      </c>
      <c r="O15" s="6">
        <v>4.4999999999999997E-3</v>
      </c>
      <c r="Q15" s="7">
        <f t="shared" si="0"/>
        <v>12.16</v>
      </c>
      <c r="R15" s="4">
        <f t="shared" si="1"/>
        <v>0.86559999999999993</v>
      </c>
      <c r="T15" s="10">
        <v>86</v>
      </c>
      <c r="V15" s="2">
        <f t="shared" si="2"/>
        <v>19.6252</v>
      </c>
      <c r="W15" s="2">
        <f t="shared" si="3"/>
        <v>1.677</v>
      </c>
      <c r="X15" s="2">
        <f t="shared" si="4"/>
        <v>30.684799999999999</v>
      </c>
      <c r="Y15" s="2">
        <f t="shared" si="5"/>
        <v>22.067599999999999</v>
      </c>
      <c r="Z15" s="2">
        <f t="shared" si="6"/>
        <v>0</v>
      </c>
      <c r="AA15" s="2">
        <f t="shared" si="7"/>
        <v>0.38699999999999996</v>
      </c>
      <c r="AB15" s="2">
        <v>0</v>
      </c>
      <c r="AC15" s="7">
        <f t="shared" si="8"/>
        <v>74.441599999999994</v>
      </c>
      <c r="AD15" s="7">
        <f t="shared" si="9"/>
        <v>12.16</v>
      </c>
      <c r="AE15" s="7">
        <f t="shared" si="10"/>
        <v>86.601599999999991</v>
      </c>
    </row>
    <row r="16" spans="1:31" x14ac:dyDescent="0.25">
      <c r="A16" t="s">
        <v>5</v>
      </c>
      <c r="B16" s="10">
        <v>1</v>
      </c>
      <c r="C16" t="s">
        <v>1</v>
      </c>
      <c r="D16" s="1">
        <v>42856</v>
      </c>
      <c r="E16" s="2">
        <v>11</v>
      </c>
      <c r="F16" s="2">
        <v>0.94</v>
      </c>
      <c r="G16" s="2">
        <v>0.22</v>
      </c>
      <c r="H16" s="5">
        <v>0</v>
      </c>
      <c r="I16" s="5">
        <v>0</v>
      </c>
      <c r="J16" s="3">
        <v>0.22819999999999999</v>
      </c>
      <c r="K16" s="3">
        <v>1.95E-2</v>
      </c>
      <c r="L16" s="3">
        <v>0.35680000000000001</v>
      </c>
      <c r="M16" s="3">
        <v>0.25659999999999999</v>
      </c>
      <c r="N16" s="6">
        <v>0</v>
      </c>
      <c r="O16" s="6">
        <v>4.4999999999999997E-3</v>
      </c>
      <c r="Q16" s="7">
        <f t="shared" si="0"/>
        <v>12.16</v>
      </c>
      <c r="R16" s="4">
        <f t="shared" si="1"/>
        <v>0.86559999999999993</v>
      </c>
      <c r="T16" s="10">
        <v>86</v>
      </c>
      <c r="V16" s="2">
        <f t="shared" si="2"/>
        <v>19.6252</v>
      </c>
      <c r="W16" s="2">
        <f t="shared" si="3"/>
        <v>1.677</v>
      </c>
      <c r="X16" s="2">
        <f t="shared" si="4"/>
        <v>30.684799999999999</v>
      </c>
      <c r="Y16" s="2">
        <f t="shared" si="5"/>
        <v>22.067599999999999</v>
      </c>
      <c r="Z16" s="2">
        <f t="shared" si="6"/>
        <v>0</v>
      </c>
      <c r="AA16" s="2">
        <f t="shared" si="7"/>
        <v>0.38699999999999996</v>
      </c>
      <c r="AB16" s="2">
        <v>0</v>
      </c>
      <c r="AC16" s="7">
        <f t="shared" si="8"/>
        <v>74.441599999999994</v>
      </c>
      <c r="AD16" s="7">
        <f t="shared" si="9"/>
        <v>12.16</v>
      </c>
      <c r="AE16" s="7">
        <f t="shared" si="10"/>
        <v>86.601599999999991</v>
      </c>
    </row>
    <row r="17" spans="1:31" x14ac:dyDescent="0.25">
      <c r="A17" t="s">
        <v>5</v>
      </c>
      <c r="B17" s="10">
        <v>1</v>
      </c>
      <c r="C17" t="s">
        <v>1</v>
      </c>
      <c r="D17" s="1">
        <v>42887</v>
      </c>
      <c r="E17" s="2">
        <v>11</v>
      </c>
      <c r="F17" s="2">
        <v>0.94</v>
      </c>
      <c r="G17" s="2">
        <v>0.22</v>
      </c>
      <c r="H17" s="5">
        <v>0</v>
      </c>
      <c r="I17" s="5">
        <v>0</v>
      </c>
      <c r="J17" s="3">
        <v>0.22819999999999999</v>
      </c>
      <c r="K17" s="3">
        <v>1.95E-2</v>
      </c>
      <c r="L17" s="3">
        <v>0.35680000000000001</v>
      </c>
      <c r="M17" s="3">
        <v>0.25659999999999999</v>
      </c>
      <c r="N17" s="6">
        <v>0</v>
      </c>
      <c r="O17" s="6">
        <v>4.4999999999999997E-3</v>
      </c>
      <c r="Q17" s="7">
        <f t="shared" si="0"/>
        <v>12.16</v>
      </c>
      <c r="R17" s="4">
        <f t="shared" si="1"/>
        <v>0.86559999999999993</v>
      </c>
      <c r="T17" s="10">
        <v>86</v>
      </c>
      <c r="V17" s="2">
        <f t="shared" si="2"/>
        <v>19.6252</v>
      </c>
      <c r="W17" s="2">
        <f t="shared" si="3"/>
        <v>1.677</v>
      </c>
      <c r="X17" s="2">
        <f t="shared" si="4"/>
        <v>30.684799999999999</v>
      </c>
      <c r="Y17" s="2">
        <f t="shared" si="5"/>
        <v>22.067599999999999</v>
      </c>
      <c r="Z17" s="2">
        <f t="shared" si="6"/>
        <v>0</v>
      </c>
      <c r="AA17" s="2">
        <f t="shared" si="7"/>
        <v>0.38699999999999996</v>
      </c>
      <c r="AB17" s="2">
        <v>0</v>
      </c>
      <c r="AC17" s="7">
        <f t="shared" si="8"/>
        <v>74.441599999999994</v>
      </c>
      <c r="AD17" s="7">
        <f t="shared" si="9"/>
        <v>12.16</v>
      </c>
      <c r="AE17" s="7">
        <f t="shared" si="10"/>
        <v>86.601599999999991</v>
      </c>
    </row>
    <row r="18" spans="1:31" x14ac:dyDescent="0.25">
      <c r="A18" t="s">
        <v>5</v>
      </c>
      <c r="B18" s="10">
        <v>1</v>
      </c>
      <c r="C18" t="s">
        <v>1</v>
      </c>
      <c r="D18" s="1">
        <v>42917</v>
      </c>
      <c r="E18" s="2">
        <v>11</v>
      </c>
      <c r="F18" s="2">
        <v>0.94</v>
      </c>
      <c r="G18" s="2">
        <v>0.27</v>
      </c>
      <c r="H18" s="5">
        <v>0</v>
      </c>
      <c r="I18" s="5">
        <v>0</v>
      </c>
      <c r="J18" s="3">
        <v>0.22819999999999999</v>
      </c>
      <c r="K18" s="3">
        <v>1.95E-2</v>
      </c>
      <c r="L18" s="3">
        <v>0.35680000000000001</v>
      </c>
      <c r="M18" s="3">
        <v>0.25659999999999999</v>
      </c>
      <c r="N18" s="6">
        <v>0</v>
      </c>
      <c r="O18" s="6">
        <v>5.7000000000000002E-3</v>
      </c>
      <c r="Q18" s="7">
        <f t="shared" si="0"/>
        <v>12.209999999999999</v>
      </c>
      <c r="R18" s="4">
        <f t="shared" si="1"/>
        <v>0.86680000000000001</v>
      </c>
      <c r="T18" s="10">
        <v>86</v>
      </c>
      <c r="V18" s="2">
        <f t="shared" si="2"/>
        <v>19.6252</v>
      </c>
      <c r="W18" s="2">
        <f t="shared" si="3"/>
        <v>1.677</v>
      </c>
      <c r="X18" s="2">
        <f t="shared" si="4"/>
        <v>30.684799999999999</v>
      </c>
      <c r="Y18" s="2">
        <f t="shared" si="5"/>
        <v>22.067599999999999</v>
      </c>
      <c r="Z18" s="2">
        <f t="shared" si="6"/>
        <v>0</v>
      </c>
      <c r="AA18" s="2">
        <f t="shared" si="7"/>
        <v>0.49020000000000002</v>
      </c>
      <c r="AB18" s="2">
        <v>0</v>
      </c>
      <c r="AC18" s="7">
        <f t="shared" si="8"/>
        <v>74.544799999999995</v>
      </c>
      <c r="AD18" s="7">
        <f t="shared" si="9"/>
        <v>12.209999999999999</v>
      </c>
      <c r="AE18" s="7">
        <f t="shared" si="10"/>
        <v>86.754799999999989</v>
      </c>
    </row>
    <row r="19" spans="1:31" x14ac:dyDescent="0.25">
      <c r="A19" t="s">
        <v>5</v>
      </c>
      <c r="B19" s="10">
        <v>1</v>
      </c>
      <c r="C19" t="s">
        <v>1</v>
      </c>
      <c r="D19" s="1">
        <v>42948</v>
      </c>
      <c r="E19" s="2">
        <v>11</v>
      </c>
      <c r="F19" s="2">
        <v>0.94</v>
      </c>
      <c r="G19" s="2">
        <v>0.27</v>
      </c>
      <c r="H19" s="5">
        <v>0</v>
      </c>
      <c r="I19" s="5">
        <v>0</v>
      </c>
      <c r="J19" s="3">
        <v>0.22819999999999999</v>
      </c>
      <c r="K19" s="3">
        <v>1.95E-2</v>
      </c>
      <c r="L19" s="3">
        <v>0.35680000000000001</v>
      </c>
      <c r="M19" s="3">
        <v>0.25659999999999999</v>
      </c>
      <c r="N19" s="6">
        <v>0</v>
      </c>
      <c r="O19" s="6">
        <v>5.7000000000000002E-3</v>
      </c>
      <c r="Q19" s="7">
        <f t="shared" si="0"/>
        <v>12.209999999999999</v>
      </c>
      <c r="R19" s="4">
        <f t="shared" si="1"/>
        <v>0.86680000000000001</v>
      </c>
      <c r="T19" s="10">
        <v>86</v>
      </c>
      <c r="V19" s="2">
        <f t="shared" si="2"/>
        <v>19.6252</v>
      </c>
      <c r="W19" s="2">
        <f t="shared" si="3"/>
        <v>1.677</v>
      </c>
      <c r="X19" s="2">
        <f t="shared" si="4"/>
        <v>30.684799999999999</v>
      </c>
      <c r="Y19" s="2">
        <f t="shared" si="5"/>
        <v>22.067599999999999</v>
      </c>
      <c r="Z19" s="2">
        <f t="shared" si="6"/>
        <v>0</v>
      </c>
      <c r="AA19" s="2">
        <f t="shared" si="7"/>
        <v>0.49020000000000002</v>
      </c>
      <c r="AB19" s="2">
        <v>0</v>
      </c>
      <c r="AC19" s="7">
        <f t="shared" si="8"/>
        <v>74.544799999999995</v>
      </c>
      <c r="AD19" s="7">
        <f t="shared" si="9"/>
        <v>12.209999999999999</v>
      </c>
      <c r="AE19" s="7">
        <f t="shared" si="10"/>
        <v>86.754799999999989</v>
      </c>
    </row>
    <row r="20" spans="1:31" x14ac:dyDescent="0.25">
      <c r="A20" t="s">
        <v>5</v>
      </c>
      <c r="B20" s="10">
        <v>1</v>
      </c>
      <c r="C20" t="s">
        <v>1</v>
      </c>
      <c r="D20" s="1">
        <v>42979</v>
      </c>
      <c r="E20" s="2">
        <v>11</v>
      </c>
      <c r="F20" s="2">
        <v>0.94</v>
      </c>
      <c r="G20" s="2">
        <v>0.27</v>
      </c>
      <c r="H20" s="5">
        <v>0</v>
      </c>
      <c r="I20" s="5">
        <v>0</v>
      </c>
      <c r="J20" s="3">
        <v>0.22819999999999999</v>
      </c>
      <c r="K20" s="3">
        <v>1.95E-2</v>
      </c>
      <c r="L20" s="3">
        <v>0.35680000000000001</v>
      </c>
      <c r="M20" s="3">
        <v>0.25659999999999999</v>
      </c>
      <c r="N20" s="6">
        <v>0</v>
      </c>
      <c r="O20" s="6">
        <v>5.7000000000000002E-3</v>
      </c>
      <c r="Q20" s="7">
        <f t="shared" si="0"/>
        <v>12.209999999999999</v>
      </c>
      <c r="R20" s="4">
        <f t="shared" si="1"/>
        <v>0.86680000000000001</v>
      </c>
      <c r="T20" s="10">
        <v>86</v>
      </c>
      <c r="V20" s="2">
        <f t="shared" si="2"/>
        <v>19.6252</v>
      </c>
      <c r="W20" s="2">
        <f t="shared" si="3"/>
        <v>1.677</v>
      </c>
      <c r="X20" s="2">
        <f t="shared" si="4"/>
        <v>30.684799999999999</v>
      </c>
      <c r="Y20" s="2">
        <f t="shared" si="5"/>
        <v>22.067599999999999</v>
      </c>
      <c r="Z20" s="2">
        <f t="shared" si="6"/>
        <v>0</v>
      </c>
      <c r="AA20" s="2">
        <f t="shared" si="7"/>
        <v>0.49020000000000002</v>
      </c>
      <c r="AB20" s="2">
        <v>0</v>
      </c>
      <c r="AC20" s="7">
        <f t="shared" si="8"/>
        <v>74.544799999999995</v>
      </c>
      <c r="AD20" s="7">
        <f t="shared" si="9"/>
        <v>12.209999999999999</v>
      </c>
      <c r="AE20" s="7">
        <f t="shared" si="10"/>
        <v>86.754799999999989</v>
      </c>
    </row>
    <row r="21" spans="1:31" x14ac:dyDescent="0.25">
      <c r="A21" t="s">
        <v>5</v>
      </c>
      <c r="B21" s="10">
        <v>1</v>
      </c>
      <c r="C21" t="s">
        <v>1</v>
      </c>
      <c r="D21" s="1">
        <v>43009</v>
      </c>
      <c r="E21" s="2">
        <v>11</v>
      </c>
      <c r="F21" s="2">
        <v>0.94</v>
      </c>
      <c r="G21" s="2">
        <v>0.27</v>
      </c>
      <c r="H21" s="5">
        <v>0</v>
      </c>
      <c r="I21" s="5">
        <v>0</v>
      </c>
      <c r="J21" s="3">
        <v>0.22819999999999999</v>
      </c>
      <c r="K21" s="3">
        <v>1.95E-2</v>
      </c>
      <c r="L21" s="3">
        <v>0.35680000000000001</v>
      </c>
      <c r="M21" s="3">
        <v>0.25659999999999999</v>
      </c>
      <c r="N21" s="6">
        <v>0</v>
      </c>
      <c r="O21" s="6">
        <v>5.7000000000000002E-3</v>
      </c>
      <c r="Q21" s="7">
        <f t="shared" si="0"/>
        <v>12.209999999999999</v>
      </c>
      <c r="R21" s="4">
        <f t="shared" si="1"/>
        <v>0.86680000000000001</v>
      </c>
      <c r="T21" s="10">
        <v>86</v>
      </c>
      <c r="V21" s="2">
        <f t="shared" si="2"/>
        <v>19.6252</v>
      </c>
      <c r="W21" s="2">
        <f t="shared" si="3"/>
        <v>1.677</v>
      </c>
      <c r="X21" s="2">
        <f t="shared" si="4"/>
        <v>30.684799999999999</v>
      </c>
      <c r="Y21" s="2">
        <f t="shared" si="5"/>
        <v>22.067599999999999</v>
      </c>
      <c r="Z21" s="2">
        <f t="shared" si="6"/>
        <v>0</v>
      </c>
      <c r="AA21" s="2">
        <f t="shared" si="7"/>
        <v>0.49020000000000002</v>
      </c>
      <c r="AB21" s="2">
        <v>0</v>
      </c>
      <c r="AC21" s="7">
        <f t="shared" si="8"/>
        <v>74.544799999999995</v>
      </c>
      <c r="AD21" s="7">
        <f t="shared" si="9"/>
        <v>12.209999999999999</v>
      </c>
      <c r="AE21" s="7">
        <f t="shared" si="10"/>
        <v>86.754799999999989</v>
      </c>
    </row>
    <row r="22" spans="1:31" x14ac:dyDescent="0.25">
      <c r="A22" t="s">
        <v>5</v>
      </c>
      <c r="B22" s="10">
        <v>1</v>
      </c>
      <c r="C22" t="s">
        <v>1</v>
      </c>
      <c r="D22" s="1">
        <v>43040</v>
      </c>
      <c r="E22" s="2">
        <v>11</v>
      </c>
      <c r="F22" s="2">
        <v>0.94</v>
      </c>
      <c r="G22" s="2">
        <v>0.27</v>
      </c>
      <c r="H22" s="5">
        <v>0</v>
      </c>
      <c r="I22" s="5">
        <v>0</v>
      </c>
      <c r="J22" s="3">
        <v>0.22819999999999999</v>
      </c>
      <c r="K22" s="3">
        <v>1.95E-2</v>
      </c>
      <c r="L22" s="3">
        <v>0.31780000000000003</v>
      </c>
      <c r="M22" s="3">
        <v>0.32219999999999999</v>
      </c>
      <c r="N22" s="6">
        <v>0</v>
      </c>
      <c r="O22" s="6">
        <v>5.7000000000000002E-3</v>
      </c>
      <c r="Q22" s="7">
        <f t="shared" si="0"/>
        <v>12.209999999999999</v>
      </c>
      <c r="R22" s="4">
        <f t="shared" si="1"/>
        <v>0.89339999999999997</v>
      </c>
      <c r="T22" s="10">
        <v>86</v>
      </c>
      <c r="V22" s="2">
        <f t="shared" si="2"/>
        <v>19.6252</v>
      </c>
      <c r="W22" s="2">
        <f t="shared" si="3"/>
        <v>1.677</v>
      </c>
      <c r="X22" s="2">
        <f t="shared" si="4"/>
        <v>27.330800000000004</v>
      </c>
      <c r="Y22" s="2">
        <f t="shared" si="5"/>
        <v>27.709199999999999</v>
      </c>
      <c r="Z22" s="2">
        <f t="shared" si="6"/>
        <v>0</v>
      </c>
      <c r="AA22" s="2">
        <f t="shared" si="7"/>
        <v>0.49020000000000002</v>
      </c>
      <c r="AB22" s="2">
        <v>0</v>
      </c>
      <c r="AC22" s="7">
        <f t="shared" si="8"/>
        <v>76.832400000000007</v>
      </c>
      <c r="AD22" s="7">
        <f t="shared" si="9"/>
        <v>12.209999999999999</v>
      </c>
      <c r="AE22" s="7">
        <f t="shared" si="10"/>
        <v>89.042400000000001</v>
      </c>
    </row>
    <row r="23" spans="1:31" x14ac:dyDescent="0.25">
      <c r="A23" t="s">
        <v>5</v>
      </c>
      <c r="B23" s="10">
        <v>1</v>
      </c>
      <c r="C23" t="s">
        <v>1</v>
      </c>
      <c r="D23" s="1">
        <v>43070</v>
      </c>
      <c r="E23" s="2">
        <v>11</v>
      </c>
      <c r="F23" s="2">
        <v>0.94</v>
      </c>
      <c r="G23" s="2">
        <v>0.27</v>
      </c>
      <c r="H23" s="5">
        <v>0</v>
      </c>
      <c r="I23" s="5">
        <v>0</v>
      </c>
      <c r="J23" s="3">
        <v>0.22819999999999999</v>
      </c>
      <c r="K23" s="3">
        <v>1.95E-2</v>
      </c>
      <c r="L23" s="3">
        <v>0.31780000000000003</v>
      </c>
      <c r="M23" s="3">
        <v>0.32219999999999999</v>
      </c>
      <c r="N23" s="6">
        <v>0</v>
      </c>
      <c r="O23" s="6">
        <v>5.7000000000000002E-3</v>
      </c>
      <c r="Q23" s="7">
        <f t="shared" si="0"/>
        <v>12.209999999999999</v>
      </c>
      <c r="R23" s="4">
        <f t="shared" si="1"/>
        <v>0.89339999999999997</v>
      </c>
      <c r="T23" s="10">
        <v>86</v>
      </c>
      <c r="V23" s="2">
        <f t="shared" si="2"/>
        <v>19.6252</v>
      </c>
      <c r="W23" s="2">
        <f t="shared" si="3"/>
        <v>1.677</v>
      </c>
      <c r="X23" s="2">
        <f t="shared" si="4"/>
        <v>27.330800000000004</v>
      </c>
      <c r="Y23" s="2">
        <f t="shared" si="5"/>
        <v>27.709199999999999</v>
      </c>
      <c r="Z23" s="2">
        <f t="shared" si="6"/>
        <v>0</v>
      </c>
      <c r="AA23" s="2">
        <f t="shared" si="7"/>
        <v>0.49020000000000002</v>
      </c>
      <c r="AB23" s="2">
        <v>0</v>
      </c>
      <c r="AC23" s="7">
        <f t="shared" si="8"/>
        <v>76.832400000000007</v>
      </c>
      <c r="AD23" s="7">
        <f t="shared" si="9"/>
        <v>12.209999999999999</v>
      </c>
      <c r="AE23" s="7">
        <f t="shared" si="10"/>
        <v>89.042400000000001</v>
      </c>
    </row>
    <row r="24" spans="1:31" x14ac:dyDescent="0.25">
      <c r="A24" t="s">
        <v>5</v>
      </c>
      <c r="B24" s="10">
        <v>1</v>
      </c>
      <c r="C24" t="s">
        <v>1</v>
      </c>
      <c r="D24" s="1">
        <v>43101</v>
      </c>
      <c r="E24" s="2">
        <v>11</v>
      </c>
      <c r="F24" s="2">
        <v>0.94</v>
      </c>
      <c r="G24" s="2">
        <v>0.27</v>
      </c>
      <c r="H24" s="5">
        <v>0</v>
      </c>
      <c r="I24" s="5">
        <v>0</v>
      </c>
      <c r="J24" s="3">
        <v>0.22819999999999999</v>
      </c>
      <c r="K24" s="3">
        <v>1.95E-2</v>
      </c>
      <c r="L24" s="3">
        <v>0.31780000000000003</v>
      </c>
      <c r="M24" s="3">
        <v>0.32219999999999999</v>
      </c>
      <c r="N24" s="6">
        <v>0</v>
      </c>
      <c r="O24" s="6">
        <v>5.7000000000000002E-3</v>
      </c>
      <c r="Q24" s="7">
        <f t="shared" si="0"/>
        <v>12.209999999999999</v>
      </c>
      <c r="R24" s="4">
        <f t="shared" si="1"/>
        <v>0.89339999999999997</v>
      </c>
      <c r="T24" s="10">
        <v>86</v>
      </c>
      <c r="V24" s="2">
        <f t="shared" si="2"/>
        <v>19.6252</v>
      </c>
      <c r="W24" s="2">
        <f t="shared" si="3"/>
        <v>1.677</v>
      </c>
      <c r="X24" s="2">
        <f t="shared" si="4"/>
        <v>27.330800000000004</v>
      </c>
      <c r="Y24" s="2">
        <f t="shared" si="5"/>
        <v>27.709199999999999</v>
      </c>
      <c r="Z24" s="2">
        <f t="shared" si="6"/>
        <v>0</v>
      </c>
      <c r="AA24" s="2">
        <f t="shared" si="7"/>
        <v>0.49020000000000002</v>
      </c>
      <c r="AB24" s="2">
        <v>0</v>
      </c>
      <c r="AC24" s="7">
        <f t="shared" si="8"/>
        <v>76.832400000000007</v>
      </c>
      <c r="AD24" s="7">
        <f t="shared" si="9"/>
        <v>12.209999999999999</v>
      </c>
      <c r="AE24" s="7">
        <f t="shared" si="10"/>
        <v>89.042400000000001</v>
      </c>
    </row>
    <row r="25" spans="1:31" x14ac:dyDescent="0.25">
      <c r="A25" t="s">
        <v>5</v>
      </c>
      <c r="B25" s="10">
        <v>1</v>
      </c>
      <c r="C25" t="s">
        <v>1</v>
      </c>
      <c r="D25" s="1">
        <v>43132</v>
      </c>
      <c r="E25" s="2">
        <v>11</v>
      </c>
      <c r="F25" s="2">
        <v>0.94</v>
      </c>
      <c r="G25" s="2">
        <v>0.27</v>
      </c>
      <c r="H25" s="5">
        <v>0</v>
      </c>
      <c r="I25" s="5">
        <v>0</v>
      </c>
      <c r="J25" s="3">
        <v>0.22819999999999999</v>
      </c>
      <c r="K25" s="3">
        <v>1.95E-2</v>
      </c>
      <c r="L25" s="3">
        <v>0.31780000000000003</v>
      </c>
      <c r="M25" s="3">
        <v>0.32219999999999999</v>
      </c>
      <c r="N25" s="6">
        <v>0</v>
      </c>
      <c r="O25" s="6">
        <v>5.7000000000000002E-3</v>
      </c>
      <c r="Q25" s="7">
        <f t="shared" si="0"/>
        <v>12.209999999999999</v>
      </c>
      <c r="R25" s="4">
        <f t="shared" si="1"/>
        <v>0.89339999999999997</v>
      </c>
      <c r="T25" s="10">
        <v>86</v>
      </c>
      <c r="V25" s="2">
        <f t="shared" si="2"/>
        <v>19.6252</v>
      </c>
      <c r="W25" s="2">
        <f t="shared" si="3"/>
        <v>1.677</v>
      </c>
      <c r="X25" s="2">
        <f t="shared" si="4"/>
        <v>27.330800000000004</v>
      </c>
      <c r="Y25" s="2">
        <f t="shared" si="5"/>
        <v>27.709199999999999</v>
      </c>
      <c r="Z25" s="2">
        <f t="shared" si="6"/>
        <v>0</v>
      </c>
      <c r="AA25" s="2">
        <f t="shared" si="7"/>
        <v>0.49020000000000002</v>
      </c>
      <c r="AB25" s="2">
        <v>0</v>
      </c>
      <c r="AC25" s="7">
        <f t="shared" si="8"/>
        <v>76.832400000000007</v>
      </c>
      <c r="AD25" s="7">
        <f t="shared" si="9"/>
        <v>12.209999999999999</v>
      </c>
      <c r="AE25" s="7">
        <f t="shared" si="10"/>
        <v>89.042400000000001</v>
      </c>
    </row>
    <row r="26" spans="1:31" x14ac:dyDescent="0.25">
      <c r="A26" t="s">
        <v>5</v>
      </c>
      <c r="B26" s="10">
        <v>1</v>
      </c>
      <c r="C26" t="s">
        <v>1</v>
      </c>
      <c r="D26" s="1">
        <v>43160</v>
      </c>
      <c r="E26" s="2">
        <v>11</v>
      </c>
      <c r="F26" s="2">
        <v>0.94</v>
      </c>
      <c r="G26" s="2">
        <v>0.27</v>
      </c>
      <c r="H26" s="5">
        <v>0</v>
      </c>
      <c r="I26" s="5">
        <v>0</v>
      </c>
      <c r="J26" s="3">
        <v>0.22819999999999999</v>
      </c>
      <c r="K26" s="3">
        <v>1.95E-2</v>
      </c>
      <c r="L26" s="3">
        <v>0.31780000000000003</v>
      </c>
      <c r="M26" s="3">
        <v>0.32219999999999999</v>
      </c>
      <c r="N26" s="6">
        <v>0</v>
      </c>
      <c r="O26" s="6">
        <v>5.7000000000000002E-3</v>
      </c>
      <c r="Q26" s="7">
        <f t="shared" si="0"/>
        <v>12.209999999999999</v>
      </c>
      <c r="R26" s="4">
        <f t="shared" si="1"/>
        <v>0.89339999999999997</v>
      </c>
      <c r="T26" s="10">
        <v>86</v>
      </c>
      <c r="V26" s="2">
        <f t="shared" si="2"/>
        <v>19.6252</v>
      </c>
      <c r="W26" s="2">
        <f t="shared" si="3"/>
        <v>1.677</v>
      </c>
      <c r="X26" s="2">
        <f t="shared" si="4"/>
        <v>27.330800000000004</v>
      </c>
      <c r="Y26" s="2">
        <f t="shared" si="5"/>
        <v>27.709199999999999</v>
      </c>
      <c r="Z26" s="2">
        <f t="shared" si="6"/>
        <v>0</v>
      </c>
      <c r="AA26" s="2">
        <f t="shared" si="7"/>
        <v>0.49020000000000002</v>
      </c>
      <c r="AB26" s="2">
        <v>0</v>
      </c>
      <c r="AC26" s="7">
        <f t="shared" si="8"/>
        <v>76.832400000000007</v>
      </c>
      <c r="AD26" s="7">
        <f t="shared" si="9"/>
        <v>12.209999999999999</v>
      </c>
      <c r="AE26" s="7">
        <f t="shared" si="10"/>
        <v>89.042400000000001</v>
      </c>
    </row>
    <row r="27" spans="1:31" x14ac:dyDescent="0.25">
      <c r="A27" t="s">
        <v>5</v>
      </c>
      <c r="B27" s="10">
        <v>1</v>
      </c>
      <c r="C27" t="s">
        <v>1</v>
      </c>
      <c r="D27" s="1">
        <v>43191</v>
      </c>
      <c r="E27" s="2">
        <v>11</v>
      </c>
      <c r="F27" s="2">
        <v>0.94</v>
      </c>
      <c r="G27" s="2">
        <v>0.27</v>
      </c>
      <c r="H27" s="5">
        <v>0</v>
      </c>
      <c r="I27" s="5">
        <v>0</v>
      </c>
      <c r="J27" s="3">
        <v>0.22819999999999999</v>
      </c>
      <c r="K27" s="3">
        <v>1.95E-2</v>
      </c>
      <c r="L27" s="3">
        <v>0.31780000000000003</v>
      </c>
      <c r="M27" s="3">
        <v>0.32219999999999999</v>
      </c>
      <c r="N27" s="6">
        <v>0</v>
      </c>
      <c r="O27" s="6">
        <v>5.7000000000000002E-3</v>
      </c>
      <c r="Q27" s="7">
        <f t="shared" si="0"/>
        <v>12.209999999999999</v>
      </c>
      <c r="R27" s="4">
        <f t="shared" si="1"/>
        <v>0.89339999999999997</v>
      </c>
      <c r="T27" s="10">
        <v>86</v>
      </c>
      <c r="V27" s="2">
        <f t="shared" si="2"/>
        <v>19.6252</v>
      </c>
      <c r="W27" s="2">
        <f t="shared" si="3"/>
        <v>1.677</v>
      </c>
      <c r="X27" s="2">
        <f t="shared" si="4"/>
        <v>27.330800000000004</v>
      </c>
      <c r="Y27" s="2">
        <f t="shared" si="5"/>
        <v>27.709199999999999</v>
      </c>
      <c r="Z27" s="2">
        <f t="shared" si="6"/>
        <v>0</v>
      </c>
      <c r="AA27" s="2">
        <f t="shared" si="7"/>
        <v>0.49020000000000002</v>
      </c>
      <c r="AB27" s="2">
        <v>0</v>
      </c>
      <c r="AC27" s="7">
        <f t="shared" si="8"/>
        <v>76.832400000000007</v>
      </c>
      <c r="AD27" s="7">
        <f t="shared" si="9"/>
        <v>12.209999999999999</v>
      </c>
      <c r="AE27" s="7">
        <f t="shared" si="10"/>
        <v>89.042400000000001</v>
      </c>
    </row>
    <row r="28" spans="1:31" x14ac:dyDescent="0.25">
      <c r="A28" t="s">
        <v>5</v>
      </c>
      <c r="B28" s="10">
        <v>1</v>
      </c>
      <c r="C28" t="s">
        <v>1</v>
      </c>
      <c r="D28" s="1">
        <v>43221</v>
      </c>
      <c r="E28" s="2">
        <v>11</v>
      </c>
      <c r="F28" s="2">
        <v>0.94</v>
      </c>
      <c r="G28" s="2">
        <v>0.27</v>
      </c>
      <c r="H28" s="5">
        <v>0</v>
      </c>
      <c r="I28" s="5">
        <v>0</v>
      </c>
      <c r="J28" s="3">
        <v>0.22819999999999999</v>
      </c>
      <c r="K28" s="3">
        <v>1.95E-2</v>
      </c>
      <c r="L28" s="3">
        <v>0.31780000000000003</v>
      </c>
      <c r="M28" s="3">
        <v>0.32219999999999999</v>
      </c>
      <c r="N28" s="6">
        <v>0</v>
      </c>
      <c r="O28" s="6">
        <v>5.7000000000000002E-3</v>
      </c>
      <c r="Q28" s="7">
        <f t="shared" si="0"/>
        <v>12.209999999999999</v>
      </c>
      <c r="R28" s="4">
        <f t="shared" si="1"/>
        <v>0.89339999999999997</v>
      </c>
      <c r="T28" s="10">
        <v>86</v>
      </c>
      <c r="V28" s="2">
        <f t="shared" si="2"/>
        <v>19.6252</v>
      </c>
      <c r="W28" s="2">
        <f t="shared" si="3"/>
        <v>1.677</v>
      </c>
      <c r="X28" s="2">
        <f t="shared" si="4"/>
        <v>27.330800000000004</v>
      </c>
      <c r="Y28" s="2">
        <f t="shared" si="5"/>
        <v>27.709199999999999</v>
      </c>
      <c r="Z28" s="2">
        <f t="shared" si="6"/>
        <v>0</v>
      </c>
      <c r="AA28" s="2">
        <f t="shared" si="7"/>
        <v>0.49020000000000002</v>
      </c>
      <c r="AB28" s="2">
        <v>0</v>
      </c>
      <c r="AC28" s="7">
        <f t="shared" si="8"/>
        <v>76.832400000000007</v>
      </c>
      <c r="AD28" s="7">
        <f t="shared" si="9"/>
        <v>12.209999999999999</v>
      </c>
      <c r="AE28" s="7">
        <f t="shared" si="10"/>
        <v>89.042400000000001</v>
      </c>
    </row>
    <row r="29" spans="1:31" x14ac:dyDescent="0.25">
      <c r="A29" t="s">
        <v>5</v>
      </c>
      <c r="B29" s="10">
        <v>1</v>
      </c>
      <c r="C29" t="s">
        <v>1</v>
      </c>
      <c r="D29" s="1">
        <v>43252</v>
      </c>
      <c r="E29" s="2">
        <v>11</v>
      </c>
      <c r="F29" s="2">
        <v>0.94</v>
      </c>
      <c r="G29" s="2">
        <v>0.27</v>
      </c>
      <c r="H29" s="5">
        <v>0</v>
      </c>
      <c r="I29" s="5">
        <v>0</v>
      </c>
      <c r="J29" s="3">
        <v>0.22819999999999999</v>
      </c>
      <c r="K29" s="3">
        <v>1.95E-2</v>
      </c>
      <c r="L29" s="3">
        <v>0.31780000000000003</v>
      </c>
      <c r="M29" s="3">
        <v>0.32219999999999999</v>
      </c>
      <c r="N29" s="6">
        <v>0</v>
      </c>
      <c r="O29" s="6">
        <v>5.7000000000000002E-3</v>
      </c>
      <c r="Q29" s="7">
        <f t="shared" si="0"/>
        <v>12.209999999999999</v>
      </c>
      <c r="R29" s="4">
        <f t="shared" si="1"/>
        <v>0.89339999999999997</v>
      </c>
      <c r="T29" s="10">
        <v>86</v>
      </c>
      <c r="V29" s="2">
        <f t="shared" si="2"/>
        <v>19.6252</v>
      </c>
      <c r="W29" s="2">
        <f t="shared" si="3"/>
        <v>1.677</v>
      </c>
      <c r="X29" s="2">
        <f t="shared" si="4"/>
        <v>27.330800000000004</v>
      </c>
      <c r="Y29" s="2">
        <f t="shared" si="5"/>
        <v>27.709199999999999</v>
      </c>
      <c r="Z29" s="2">
        <f t="shared" si="6"/>
        <v>0</v>
      </c>
      <c r="AA29" s="2">
        <f t="shared" si="7"/>
        <v>0.49020000000000002</v>
      </c>
      <c r="AB29" s="2">
        <v>0</v>
      </c>
      <c r="AC29" s="7">
        <f t="shared" si="8"/>
        <v>76.832400000000007</v>
      </c>
      <c r="AD29" s="7">
        <f t="shared" si="9"/>
        <v>12.209999999999999</v>
      </c>
      <c r="AE29" s="7">
        <f t="shared" si="10"/>
        <v>89.042400000000001</v>
      </c>
    </row>
    <row r="30" spans="1:31" x14ac:dyDescent="0.25">
      <c r="A30" t="s">
        <v>5</v>
      </c>
      <c r="B30" s="10">
        <v>1</v>
      </c>
      <c r="C30" t="s">
        <v>1</v>
      </c>
      <c r="D30" s="1">
        <v>43282</v>
      </c>
      <c r="E30" s="2">
        <v>11</v>
      </c>
      <c r="F30" s="2">
        <v>0.49</v>
      </c>
      <c r="G30" s="2">
        <v>0.56000000000000005</v>
      </c>
      <c r="H30" s="5">
        <v>0</v>
      </c>
      <c r="I30" s="5">
        <v>0</v>
      </c>
      <c r="J30" s="3">
        <v>0.22819999999999999</v>
      </c>
      <c r="K30" s="3">
        <v>1.01E-2</v>
      </c>
      <c r="L30" s="3">
        <v>0.31780000000000003</v>
      </c>
      <c r="M30" s="3">
        <v>0.32219999999999999</v>
      </c>
      <c r="N30" s="6">
        <v>0</v>
      </c>
      <c r="O30" s="6">
        <v>1.17E-2</v>
      </c>
      <c r="Q30" s="7">
        <f t="shared" si="0"/>
        <v>12.05</v>
      </c>
      <c r="R30" s="4">
        <f t="shared" si="1"/>
        <v>0.89000000000000012</v>
      </c>
      <c r="T30" s="10">
        <v>86</v>
      </c>
      <c r="V30" s="2">
        <f t="shared" si="2"/>
        <v>19.6252</v>
      </c>
      <c r="W30" s="2">
        <f t="shared" si="3"/>
        <v>0.86859999999999993</v>
      </c>
      <c r="X30" s="2">
        <f t="shared" si="4"/>
        <v>27.330800000000004</v>
      </c>
      <c r="Y30" s="2">
        <f t="shared" si="5"/>
        <v>27.709199999999999</v>
      </c>
      <c r="Z30" s="2">
        <f t="shared" si="6"/>
        <v>0</v>
      </c>
      <c r="AA30" s="2">
        <f t="shared" si="7"/>
        <v>1.0062</v>
      </c>
      <c r="AB30" s="2">
        <v>0</v>
      </c>
      <c r="AC30" s="7">
        <f t="shared" si="8"/>
        <v>76.540000000000006</v>
      </c>
      <c r="AD30" s="7">
        <f t="shared" si="9"/>
        <v>12.05</v>
      </c>
      <c r="AE30" s="7">
        <f t="shared" si="10"/>
        <v>88.59</v>
      </c>
    </row>
    <row r="31" spans="1:31" x14ac:dyDescent="0.25">
      <c r="A31" t="s">
        <v>5</v>
      </c>
      <c r="B31" s="10">
        <v>1</v>
      </c>
      <c r="C31" t="s">
        <v>1</v>
      </c>
      <c r="D31" s="1">
        <v>43313</v>
      </c>
      <c r="E31" s="2">
        <v>11</v>
      </c>
      <c r="F31" s="2">
        <v>0.49</v>
      </c>
      <c r="G31" s="2">
        <v>0.56000000000000005</v>
      </c>
      <c r="H31" s="5">
        <v>0</v>
      </c>
      <c r="I31" s="5">
        <v>0</v>
      </c>
      <c r="J31" s="3">
        <v>0.22819999999999999</v>
      </c>
      <c r="K31" s="3">
        <v>1.01E-2</v>
      </c>
      <c r="L31" s="3">
        <v>0.31780000000000003</v>
      </c>
      <c r="M31" s="3">
        <v>0.32219999999999999</v>
      </c>
      <c r="N31" s="6">
        <v>0</v>
      </c>
      <c r="O31" s="6">
        <v>1.17E-2</v>
      </c>
      <c r="Q31" s="7">
        <f t="shared" si="0"/>
        <v>12.05</v>
      </c>
      <c r="R31" s="4">
        <f t="shared" si="1"/>
        <v>0.89000000000000012</v>
      </c>
      <c r="T31" s="10">
        <v>86</v>
      </c>
      <c r="V31" s="2">
        <f t="shared" si="2"/>
        <v>19.6252</v>
      </c>
      <c r="W31" s="2">
        <f t="shared" si="3"/>
        <v>0.86859999999999993</v>
      </c>
      <c r="X31" s="2">
        <f t="shared" si="4"/>
        <v>27.330800000000004</v>
      </c>
      <c r="Y31" s="2">
        <f t="shared" si="5"/>
        <v>27.709199999999999</v>
      </c>
      <c r="Z31" s="2">
        <f t="shared" si="6"/>
        <v>0</v>
      </c>
      <c r="AA31" s="2">
        <f t="shared" si="7"/>
        <v>1.0062</v>
      </c>
      <c r="AB31" s="2">
        <v>0</v>
      </c>
      <c r="AC31" s="7">
        <f t="shared" si="8"/>
        <v>76.540000000000006</v>
      </c>
      <c r="AD31" s="7">
        <f t="shared" si="9"/>
        <v>12.05</v>
      </c>
      <c r="AE31" s="7">
        <f t="shared" si="10"/>
        <v>88.59</v>
      </c>
    </row>
    <row r="32" spans="1:31" x14ac:dyDescent="0.25">
      <c r="A32" t="s">
        <v>5</v>
      </c>
      <c r="B32" s="10">
        <v>1</v>
      </c>
      <c r="C32" t="s">
        <v>1</v>
      </c>
      <c r="D32" s="1">
        <v>43344</v>
      </c>
      <c r="E32" s="2">
        <v>11</v>
      </c>
      <c r="F32" s="2">
        <v>0.49</v>
      </c>
      <c r="G32" s="2">
        <v>0.56000000000000005</v>
      </c>
      <c r="H32" s="5">
        <v>0</v>
      </c>
      <c r="I32" s="5">
        <v>0</v>
      </c>
      <c r="J32" s="3">
        <v>0.22819999999999999</v>
      </c>
      <c r="K32" s="3">
        <v>1.01E-2</v>
      </c>
      <c r="L32" s="3">
        <v>0.31780000000000003</v>
      </c>
      <c r="M32" s="3">
        <v>0.32219999999999999</v>
      </c>
      <c r="N32" s="6">
        <v>0</v>
      </c>
      <c r="O32" s="6">
        <v>1.17E-2</v>
      </c>
      <c r="Q32" s="7">
        <f t="shared" si="0"/>
        <v>12.05</v>
      </c>
      <c r="R32" s="4">
        <f t="shared" si="1"/>
        <v>0.89000000000000012</v>
      </c>
      <c r="T32" s="10">
        <v>86</v>
      </c>
      <c r="V32" s="2">
        <f t="shared" si="2"/>
        <v>19.6252</v>
      </c>
      <c r="W32" s="2">
        <f t="shared" si="3"/>
        <v>0.86859999999999993</v>
      </c>
      <c r="X32" s="2">
        <f t="shared" si="4"/>
        <v>27.330800000000004</v>
      </c>
      <c r="Y32" s="2">
        <f t="shared" si="5"/>
        <v>27.709199999999999</v>
      </c>
      <c r="Z32" s="2">
        <f t="shared" si="6"/>
        <v>0</v>
      </c>
      <c r="AA32" s="2">
        <f t="shared" si="7"/>
        <v>1.0062</v>
      </c>
      <c r="AB32" s="2">
        <v>0</v>
      </c>
      <c r="AC32" s="7">
        <f t="shared" si="8"/>
        <v>76.540000000000006</v>
      </c>
      <c r="AD32" s="7">
        <f t="shared" si="9"/>
        <v>12.05</v>
      </c>
      <c r="AE32" s="7">
        <f t="shared" si="10"/>
        <v>88.59</v>
      </c>
    </row>
    <row r="33" spans="1:31" x14ac:dyDescent="0.25">
      <c r="A33" t="s">
        <v>5</v>
      </c>
      <c r="B33" s="10">
        <v>1</v>
      </c>
      <c r="C33" t="s">
        <v>1</v>
      </c>
      <c r="D33" s="1">
        <v>43374</v>
      </c>
      <c r="E33" s="2">
        <v>11</v>
      </c>
      <c r="F33" s="2">
        <v>0.49</v>
      </c>
      <c r="G33" s="2">
        <v>0.56000000000000005</v>
      </c>
      <c r="H33" s="5">
        <v>0</v>
      </c>
      <c r="I33" s="5">
        <v>0</v>
      </c>
      <c r="J33" s="3">
        <v>0.22819999999999999</v>
      </c>
      <c r="K33" s="3">
        <v>1.01E-2</v>
      </c>
      <c r="L33" s="3">
        <v>0.31780000000000003</v>
      </c>
      <c r="M33" s="3">
        <v>0.32219999999999999</v>
      </c>
      <c r="N33" s="6">
        <v>0</v>
      </c>
      <c r="O33" s="6">
        <v>1.17E-2</v>
      </c>
      <c r="Q33" s="7">
        <f t="shared" si="0"/>
        <v>12.05</v>
      </c>
      <c r="R33" s="4">
        <f t="shared" si="1"/>
        <v>0.89000000000000012</v>
      </c>
      <c r="T33" s="10">
        <v>86</v>
      </c>
      <c r="V33" s="2">
        <f t="shared" si="2"/>
        <v>19.6252</v>
      </c>
      <c r="W33" s="2">
        <f t="shared" si="3"/>
        <v>0.86859999999999993</v>
      </c>
      <c r="X33" s="2">
        <f t="shared" si="4"/>
        <v>27.330800000000004</v>
      </c>
      <c r="Y33" s="2">
        <f t="shared" si="5"/>
        <v>27.709199999999999</v>
      </c>
      <c r="Z33" s="2">
        <f t="shared" si="6"/>
        <v>0</v>
      </c>
      <c r="AA33" s="2">
        <f t="shared" si="7"/>
        <v>1.0062</v>
      </c>
      <c r="AB33" s="2">
        <v>0</v>
      </c>
      <c r="AC33" s="7">
        <f t="shared" si="8"/>
        <v>76.540000000000006</v>
      </c>
      <c r="AD33" s="7">
        <f t="shared" si="9"/>
        <v>12.05</v>
      </c>
      <c r="AE33" s="7">
        <f t="shared" si="10"/>
        <v>88.59</v>
      </c>
    </row>
    <row r="34" spans="1:31" x14ac:dyDescent="0.25">
      <c r="A34" t="s">
        <v>5</v>
      </c>
      <c r="B34" s="10">
        <v>1</v>
      </c>
      <c r="C34" t="s">
        <v>1</v>
      </c>
      <c r="D34" s="1">
        <v>43405</v>
      </c>
      <c r="E34" s="2">
        <v>11</v>
      </c>
      <c r="F34" s="2">
        <v>0.49</v>
      </c>
      <c r="G34" s="2">
        <v>0.56000000000000005</v>
      </c>
      <c r="H34" s="5">
        <v>0</v>
      </c>
      <c r="I34" s="5">
        <v>0</v>
      </c>
      <c r="J34" s="3">
        <v>0.22819999999999999</v>
      </c>
      <c r="K34" s="3">
        <v>1.01E-2</v>
      </c>
      <c r="L34" s="3">
        <v>0.32579999999999998</v>
      </c>
      <c r="M34" s="3">
        <v>0.24679999999999999</v>
      </c>
      <c r="N34" s="6">
        <v>0</v>
      </c>
      <c r="O34" s="6">
        <v>1.17E-2</v>
      </c>
      <c r="Q34" s="7">
        <f t="shared" si="0"/>
        <v>12.05</v>
      </c>
      <c r="R34" s="4">
        <f t="shared" si="1"/>
        <v>0.8226</v>
      </c>
      <c r="T34" s="10">
        <v>86</v>
      </c>
      <c r="V34" s="2">
        <f t="shared" si="2"/>
        <v>19.6252</v>
      </c>
      <c r="W34" s="2">
        <f t="shared" si="3"/>
        <v>0.86859999999999993</v>
      </c>
      <c r="X34" s="2">
        <f t="shared" si="4"/>
        <v>28.018799999999999</v>
      </c>
      <c r="Y34" s="2">
        <f t="shared" si="5"/>
        <v>21.224799999999998</v>
      </c>
      <c r="Z34" s="2">
        <f t="shared" si="6"/>
        <v>0</v>
      </c>
      <c r="AA34" s="2">
        <f t="shared" si="7"/>
        <v>1.0062</v>
      </c>
      <c r="AB34" s="2">
        <v>0</v>
      </c>
      <c r="AC34" s="7">
        <f t="shared" si="8"/>
        <v>70.743600000000001</v>
      </c>
      <c r="AD34" s="7">
        <f t="shared" si="9"/>
        <v>12.05</v>
      </c>
      <c r="AE34" s="7">
        <f t="shared" si="10"/>
        <v>82.793599999999998</v>
      </c>
    </row>
    <row r="35" spans="1:31" x14ac:dyDescent="0.25">
      <c r="A35" t="s">
        <v>5</v>
      </c>
      <c r="B35" s="10">
        <v>1</v>
      </c>
      <c r="C35" t="s">
        <v>1</v>
      </c>
      <c r="D35" s="1">
        <v>43435</v>
      </c>
      <c r="E35" s="2">
        <v>11</v>
      </c>
      <c r="F35" s="2">
        <v>0.49</v>
      </c>
      <c r="G35" s="2">
        <v>0.56000000000000005</v>
      </c>
      <c r="H35" s="5">
        <v>0</v>
      </c>
      <c r="I35" s="5">
        <v>0</v>
      </c>
      <c r="J35" s="3">
        <v>0.22819999999999999</v>
      </c>
      <c r="K35" s="3">
        <v>1.01E-2</v>
      </c>
      <c r="L35" s="3">
        <v>0.32579999999999998</v>
      </c>
      <c r="M35" s="3">
        <v>0.24679999999999999</v>
      </c>
      <c r="N35" s="6">
        <v>0</v>
      </c>
      <c r="O35" s="6">
        <v>1.17E-2</v>
      </c>
      <c r="Q35" s="7">
        <f t="shared" si="0"/>
        <v>12.05</v>
      </c>
      <c r="R35" s="4">
        <f t="shared" si="1"/>
        <v>0.8226</v>
      </c>
      <c r="T35" s="10">
        <v>86</v>
      </c>
      <c r="V35" s="2">
        <f t="shared" si="2"/>
        <v>19.6252</v>
      </c>
      <c r="W35" s="2">
        <f t="shared" si="3"/>
        <v>0.86859999999999993</v>
      </c>
      <c r="X35" s="2">
        <f t="shared" si="4"/>
        <v>28.018799999999999</v>
      </c>
      <c r="Y35" s="2">
        <f t="shared" si="5"/>
        <v>21.224799999999998</v>
      </c>
      <c r="Z35" s="2">
        <f t="shared" si="6"/>
        <v>0</v>
      </c>
      <c r="AA35" s="2">
        <f t="shared" si="7"/>
        <v>1.0062</v>
      </c>
      <c r="AB35" s="2">
        <v>0</v>
      </c>
      <c r="AC35" s="7">
        <f t="shared" si="8"/>
        <v>70.743600000000001</v>
      </c>
      <c r="AD35" s="7">
        <f t="shared" si="9"/>
        <v>12.05</v>
      </c>
      <c r="AE35" s="7">
        <f t="shared" si="10"/>
        <v>82.793599999999998</v>
      </c>
    </row>
    <row r="36" spans="1:31" x14ac:dyDescent="0.25">
      <c r="A36" t="s">
        <v>5</v>
      </c>
      <c r="B36" s="10">
        <v>1</v>
      </c>
      <c r="C36" t="s">
        <v>1</v>
      </c>
      <c r="D36" s="1">
        <v>43466</v>
      </c>
      <c r="E36" s="2">
        <v>11</v>
      </c>
      <c r="F36" s="2">
        <v>0.49</v>
      </c>
      <c r="G36" s="2">
        <v>0.56000000000000005</v>
      </c>
      <c r="H36" s="5">
        <v>0</v>
      </c>
      <c r="I36" s="5">
        <v>0</v>
      </c>
      <c r="J36" s="3">
        <v>0.22819999999999999</v>
      </c>
      <c r="K36" s="3">
        <v>1.01E-2</v>
      </c>
      <c r="L36" s="3">
        <v>0.32579999999999998</v>
      </c>
      <c r="M36" s="3">
        <v>0.24679999999999999</v>
      </c>
      <c r="N36" s="6">
        <v>0</v>
      </c>
      <c r="O36" s="6">
        <v>1.17E-2</v>
      </c>
      <c r="Q36" s="7">
        <f t="shared" si="0"/>
        <v>12.05</v>
      </c>
      <c r="R36" s="4">
        <f t="shared" si="1"/>
        <v>0.8226</v>
      </c>
      <c r="T36" s="10">
        <v>86</v>
      </c>
      <c r="V36" s="2">
        <f t="shared" si="2"/>
        <v>19.6252</v>
      </c>
      <c r="W36" s="2">
        <f t="shared" si="3"/>
        <v>0.86859999999999993</v>
      </c>
      <c r="X36" s="2">
        <f t="shared" si="4"/>
        <v>28.018799999999999</v>
      </c>
      <c r="Y36" s="2">
        <f t="shared" si="5"/>
        <v>21.224799999999998</v>
      </c>
      <c r="Z36" s="2">
        <f t="shared" si="6"/>
        <v>0</v>
      </c>
      <c r="AA36" s="2">
        <f t="shared" si="7"/>
        <v>1.0062</v>
      </c>
      <c r="AB36" s="2">
        <v>0</v>
      </c>
      <c r="AC36" s="7">
        <f t="shared" si="8"/>
        <v>70.743600000000001</v>
      </c>
      <c r="AD36" s="7">
        <f t="shared" si="9"/>
        <v>12.05</v>
      </c>
      <c r="AE36" s="7">
        <f t="shared" si="10"/>
        <v>82.793599999999998</v>
      </c>
    </row>
    <row r="37" spans="1:31" x14ac:dyDescent="0.25">
      <c r="A37" t="s">
        <v>5</v>
      </c>
      <c r="B37" s="10">
        <v>1</v>
      </c>
      <c r="C37" t="s">
        <v>1</v>
      </c>
      <c r="D37" s="1">
        <v>43497</v>
      </c>
      <c r="E37" s="2">
        <v>11</v>
      </c>
      <c r="F37" s="2">
        <v>0.49</v>
      </c>
      <c r="G37" s="2">
        <v>0.56000000000000005</v>
      </c>
      <c r="H37" s="2">
        <v>0.31</v>
      </c>
      <c r="I37" s="5">
        <v>0</v>
      </c>
      <c r="J37" s="3">
        <v>0.22819999999999999</v>
      </c>
      <c r="K37" s="3">
        <v>1.01E-2</v>
      </c>
      <c r="L37" s="3">
        <v>0.32579999999999998</v>
      </c>
      <c r="M37" s="3">
        <v>0.24679999999999999</v>
      </c>
      <c r="N37" s="6">
        <v>0</v>
      </c>
      <c r="O37" s="6">
        <v>1.17E-2</v>
      </c>
      <c r="Q37" s="7">
        <f t="shared" si="0"/>
        <v>12.360000000000001</v>
      </c>
      <c r="R37" s="4">
        <f t="shared" si="1"/>
        <v>0.8226</v>
      </c>
      <c r="T37" s="10">
        <v>86</v>
      </c>
      <c r="V37" s="2">
        <f t="shared" si="2"/>
        <v>19.6252</v>
      </c>
      <c r="W37" s="2">
        <f t="shared" si="3"/>
        <v>0.86859999999999993</v>
      </c>
      <c r="X37" s="2">
        <f t="shared" si="4"/>
        <v>28.018799999999999</v>
      </c>
      <c r="Y37" s="2">
        <f t="shared" si="5"/>
        <v>21.224799999999998</v>
      </c>
      <c r="Z37" s="2">
        <f t="shared" si="6"/>
        <v>0</v>
      </c>
      <c r="AA37" s="2">
        <f t="shared" si="7"/>
        <v>1.0062</v>
      </c>
      <c r="AB37" s="2">
        <v>0</v>
      </c>
      <c r="AC37" s="7">
        <f t="shared" si="8"/>
        <v>70.743600000000001</v>
      </c>
      <c r="AD37" s="7">
        <f t="shared" si="9"/>
        <v>12.360000000000001</v>
      </c>
      <c r="AE37" s="7">
        <f t="shared" si="10"/>
        <v>83.1036</v>
      </c>
    </row>
    <row r="38" spans="1:31" x14ac:dyDescent="0.25">
      <c r="A38" t="s">
        <v>5</v>
      </c>
      <c r="B38" s="10">
        <v>1</v>
      </c>
      <c r="C38" t="s">
        <v>1</v>
      </c>
      <c r="D38" s="1">
        <v>43525</v>
      </c>
      <c r="E38" s="2">
        <v>11</v>
      </c>
      <c r="F38" s="2">
        <v>0.49</v>
      </c>
      <c r="G38" s="2">
        <v>0.56000000000000005</v>
      </c>
      <c r="H38" s="2">
        <v>0.31</v>
      </c>
      <c r="I38" s="5">
        <v>0</v>
      </c>
      <c r="J38" s="3">
        <v>0.22819999999999999</v>
      </c>
      <c r="K38" s="3">
        <v>1.01E-2</v>
      </c>
      <c r="L38" s="3">
        <v>0.32579999999999998</v>
      </c>
      <c r="M38" s="3">
        <v>0.24679999999999999</v>
      </c>
      <c r="N38" s="6">
        <v>0</v>
      </c>
      <c r="O38" s="6">
        <v>1.17E-2</v>
      </c>
      <c r="Q38" s="7">
        <f t="shared" si="0"/>
        <v>12.360000000000001</v>
      </c>
      <c r="R38" s="4">
        <f t="shared" si="1"/>
        <v>0.8226</v>
      </c>
      <c r="T38" s="10">
        <v>86</v>
      </c>
      <c r="V38" s="2">
        <f t="shared" si="2"/>
        <v>19.6252</v>
      </c>
      <c r="W38" s="2">
        <f t="shared" si="3"/>
        <v>0.86859999999999993</v>
      </c>
      <c r="X38" s="2">
        <f t="shared" si="4"/>
        <v>28.018799999999999</v>
      </c>
      <c r="Y38" s="2">
        <f t="shared" si="5"/>
        <v>21.224799999999998</v>
      </c>
      <c r="Z38" s="2">
        <f t="shared" si="6"/>
        <v>0</v>
      </c>
      <c r="AA38" s="2">
        <f t="shared" si="7"/>
        <v>1.0062</v>
      </c>
      <c r="AB38" s="2">
        <v>0</v>
      </c>
      <c r="AC38" s="7">
        <f t="shared" si="8"/>
        <v>70.743600000000001</v>
      </c>
      <c r="AD38" s="7">
        <f t="shared" si="9"/>
        <v>12.360000000000001</v>
      </c>
      <c r="AE38" s="7">
        <f t="shared" si="10"/>
        <v>83.1036</v>
      </c>
    </row>
    <row r="39" spans="1:31" x14ac:dyDescent="0.25">
      <c r="A39" t="s">
        <v>5</v>
      </c>
      <c r="B39" s="10">
        <v>1</v>
      </c>
      <c r="C39" t="s">
        <v>1</v>
      </c>
      <c r="D39" s="1">
        <v>43556</v>
      </c>
      <c r="E39" s="2">
        <v>11</v>
      </c>
      <c r="F39" s="2">
        <v>0.49</v>
      </c>
      <c r="G39" s="2">
        <v>0.56000000000000005</v>
      </c>
      <c r="H39" s="2">
        <v>0.31</v>
      </c>
      <c r="I39" s="5">
        <v>0</v>
      </c>
      <c r="J39" s="3">
        <v>0.22819999999999999</v>
      </c>
      <c r="K39" s="3">
        <v>1.01E-2</v>
      </c>
      <c r="L39" s="3">
        <v>0.32579999999999998</v>
      </c>
      <c r="M39" s="3">
        <v>0.24679999999999999</v>
      </c>
      <c r="N39" s="6">
        <v>0</v>
      </c>
      <c r="O39" s="6">
        <v>1.17E-2</v>
      </c>
      <c r="Q39" s="7">
        <f t="shared" si="0"/>
        <v>12.360000000000001</v>
      </c>
      <c r="R39" s="4">
        <f t="shared" si="1"/>
        <v>0.8226</v>
      </c>
      <c r="T39" s="10">
        <v>86</v>
      </c>
      <c r="V39" s="2">
        <f t="shared" si="2"/>
        <v>19.6252</v>
      </c>
      <c r="W39" s="2">
        <f t="shared" si="3"/>
        <v>0.86859999999999993</v>
      </c>
      <c r="X39" s="2">
        <f t="shared" si="4"/>
        <v>28.018799999999999</v>
      </c>
      <c r="Y39" s="2">
        <f t="shared" si="5"/>
        <v>21.224799999999998</v>
      </c>
      <c r="Z39" s="2">
        <f t="shared" si="6"/>
        <v>0</v>
      </c>
      <c r="AA39" s="2">
        <f t="shared" si="7"/>
        <v>1.0062</v>
      </c>
      <c r="AB39" s="2">
        <v>0</v>
      </c>
      <c r="AC39" s="7">
        <f t="shared" si="8"/>
        <v>70.743600000000001</v>
      </c>
      <c r="AD39" s="7">
        <f t="shared" si="9"/>
        <v>12.360000000000001</v>
      </c>
      <c r="AE39" s="7">
        <f t="shared" si="10"/>
        <v>83.1036</v>
      </c>
    </row>
    <row r="40" spans="1:31" x14ac:dyDescent="0.25">
      <c r="A40" t="s">
        <v>5</v>
      </c>
      <c r="B40" s="10">
        <v>1</v>
      </c>
      <c r="C40" t="s">
        <v>1</v>
      </c>
      <c r="D40" s="1">
        <v>43586</v>
      </c>
      <c r="E40" s="2">
        <v>11</v>
      </c>
      <c r="F40" s="2">
        <v>0.49</v>
      </c>
      <c r="G40" s="2">
        <v>0.56000000000000005</v>
      </c>
      <c r="H40" s="2">
        <v>0.31</v>
      </c>
      <c r="I40" s="5">
        <v>0</v>
      </c>
      <c r="J40" s="3">
        <v>0.22819999999999999</v>
      </c>
      <c r="K40" s="3">
        <v>1.01E-2</v>
      </c>
      <c r="L40" s="3">
        <v>0.32579999999999998</v>
      </c>
      <c r="M40" s="3">
        <v>0.24679999999999999</v>
      </c>
      <c r="N40" s="6">
        <v>0</v>
      </c>
      <c r="O40" s="6">
        <v>1.17E-2</v>
      </c>
      <c r="Q40" s="7">
        <f t="shared" si="0"/>
        <v>12.360000000000001</v>
      </c>
      <c r="R40" s="4">
        <f t="shared" si="1"/>
        <v>0.8226</v>
      </c>
      <c r="T40" s="10">
        <v>86</v>
      </c>
      <c r="V40" s="2">
        <f t="shared" si="2"/>
        <v>19.6252</v>
      </c>
      <c r="W40" s="2">
        <f t="shared" si="3"/>
        <v>0.86859999999999993</v>
      </c>
      <c r="X40" s="2">
        <f t="shared" si="4"/>
        <v>28.018799999999999</v>
      </c>
      <c r="Y40" s="2">
        <f t="shared" si="5"/>
        <v>21.224799999999998</v>
      </c>
      <c r="Z40" s="2">
        <f t="shared" si="6"/>
        <v>0</v>
      </c>
      <c r="AA40" s="2">
        <f t="shared" si="7"/>
        <v>1.0062</v>
      </c>
      <c r="AB40" s="2">
        <v>0</v>
      </c>
      <c r="AC40" s="7">
        <f t="shared" si="8"/>
        <v>70.743600000000001</v>
      </c>
      <c r="AD40" s="7">
        <f t="shared" si="9"/>
        <v>12.360000000000001</v>
      </c>
      <c r="AE40" s="7">
        <f t="shared" si="10"/>
        <v>83.1036</v>
      </c>
    </row>
    <row r="41" spans="1:31" x14ac:dyDescent="0.25">
      <c r="A41" t="s">
        <v>5</v>
      </c>
      <c r="B41" s="10">
        <v>1</v>
      </c>
      <c r="C41" t="s">
        <v>1</v>
      </c>
      <c r="D41" s="1">
        <v>43617</v>
      </c>
      <c r="E41" s="2">
        <v>11</v>
      </c>
      <c r="F41" s="2">
        <v>0.49</v>
      </c>
      <c r="G41" s="2">
        <v>0.56000000000000005</v>
      </c>
      <c r="H41" s="2">
        <v>0.31</v>
      </c>
      <c r="I41" s="5">
        <v>0</v>
      </c>
      <c r="J41" s="3">
        <v>0.22819999999999999</v>
      </c>
      <c r="K41" s="3">
        <v>1.01E-2</v>
      </c>
      <c r="L41" s="3">
        <v>0.32579999999999998</v>
      </c>
      <c r="M41" s="3">
        <v>0.24679999999999999</v>
      </c>
      <c r="N41" s="6">
        <v>0</v>
      </c>
      <c r="O41" s="6">
        <v>1.17E-2</v>
      </c>
      <c r="Q41" s="7">
        <f t="shared" si="0"/>
        <v>12.360000000000001</v>
      </c>
      <c r="R41" s="4">
        <f t="shared" si="1"/>
        <v>0.8226</v>
      </c>
      <c r="T41" s="10">
        <v>86</v>
      </c>
      <c r="V41" s="2">
        <f t="shared" si="2"/>
        <v>19.6252</v>
      </c>
      <c r="W41" s="2">
        <f t="shared" si="3"/>
        <v>0.86859999999999993</v>
      </c>
      <c r="X41" s="2">
        <f t="shared" si="4"/>
        <v>28.018799999999999</v>
      </c>
      <c r="Y41" s="2">
        <f t="shared" si="5"/>
        <v>21.224799999999998</v>
      </c>
      <c r="Z41" s="2">
        <f t="shared" si="6"/>
        <v>0</v>
      </c>
      <c r="AA41" s="2">
        <f t="shared" si="7"/>
        <v>1.0062</v>
      </c>
      <c r="AB41" s="2">
        <v>0</v>
      </c>
      <c r="AC41" s="7">
        <f t="shared" si="8"/>
        <v>70.743600000000001</v>
      </c>
      <c r="AD41" s="7">
        <f t="shared" si="9"/>
        <v>12.360000000000001</v>
      </c>
      <c r="AE41" s="7">
        <f t="shared" si="10"/>
        <v>83.1036</v>
      </c>
    </row>
    <row r="42" spans="1:31" x14ac:dyDescent="0.25">
      <c r="A42" t="s">
        <v>5</v>
      </c>
      <c r="B42" s="10">
        <v>1</v>
      </c>
      <c r="C42" t="s">
        <v>1</v>
      </c>
      <c r="D42" s="1">
        <v>43647</v>
      </c>
      <c r="E42" s="2">
        <v>11</v>
      </c>
      <c r="F42" s="2">
        <v>0.49</v>
      </c>
      <c r="G42" s="2">
        <v>0.56999999999999995</v>
      </c>
      <c r="H42" s="2">
        <v>0.31</v>
      </c>
      <c r="I42" s="5">
        <v>0</v>
      </c>
      <c r="J42" s="3">
        <v>0.22819999999999999</v>
      </c>
      <c r="K42" s="3">
        <v>1.01E-2</v>
      </c>
      <c r="L42" s="3">
        <v>0.32579999999999998</v>
      </c>
      <c r="M42" s="3">
        <v>0.24679999999999999</v>
      </c>
      <c r="N42" s="6">
        <v>0</v>
      </c>
      <c r="O42" s="3">
        <v>1.1900000000000001E-2</v>
      </c>
      <c r="Q42" s="7">
        <f t="shared" si="0"/>
        <v>12.370000000000001</v>
      </c>
      <c r="R42" s="4">
        <f t="shared" si="1"/>
        <v>0.82279999999999998</v>
      </c>
      <c r="T42" s="10">
        <v>86</v>
      </c>
      <c r="V42" s="2">
        <f t="shared" si="2"/>
        <v>19.6252</v>
      </c>
      <c r="W42" s="2">
        <f t="shared" si="3"/>
        <v>0.86859999999999993</v>
      </c>
      <c r="X42" s="2">
        <f t="shared" si="4"/>
        <v>28.018799999999999</v>
      </c>
      <c r="Y42" s="2">
        <f t="shared" si="5"/>
        <v>21.224799999999998</v>
      </c>
      <c r="Z42" s="2">
        <f t="shared" si="6"/>
        <v>0</v>
      </c>
      <c r="AA42" s="2">
        <f t="shared" si="7"/>
        <v>1.0234000000000001</v>
      </c>
      <c r="AB42" s="2">
        <v>0</v>
      </c>
      <c r="AC42" s="7">
        <f t="shared" si="8"/>
        <v>70.760799999999989</v>
      </c>
      <c r="AD42" s="7">
        <f t="shared" si="9"/>
        <v>12.370000000000001</v>
      </c>
      <c r="AE42" s="7">
        <f t="shared" si="10"/>
        <v>83.130799999999994</v>
      </c>
    </row>
    <row r="43" spans="1:31" x14ac:dyDescent="0.25">
      <c r="A43" t="s">
        <v>5</v>
      </c>
      <c r="B43" s="10">
        <v>1</v>
      </c>
      <c r="C43" t="s">
        <v>1</v>
      </c>
      <c r="D43" s="1">
        <v>43678</v>
      </c>
      <c r="E43" s="2">
        <v>11</v>
      </c>
      <c r="F43" s="2">
        <v>0.49</v>
      </c>
      <c r="G43" s="2">
        <v>0.56999999999999995</v>
      </c>
      <c r="H43" s="2">
        <v>0.31</v>
      </c>
      <c r="I43" s="5">
        <v>0</v>
      </c>
      <c r="J43" s="3">
        <v>0.22819999999999999</v>
      </c>
      <c r="K43" s="3">
        <v>1.01E-2</v>
      </c>
      <c r="L43" s="3">
        <v>0.32579999999999998</v>
      </c>
      <c r="M43" s="3">
        <v>0.24679999999999999</v>
      </c>
      <c r="N43" s="6">
        <v>0</v>
      </c>
      <c r="O43" s="3">
        <v>1.1900000000000001E-2</v>
      </c>
      <c r="Q43" s="7">
        <f t="shared" si="0"/>
        <v>12.370000000000001</v>
      </c>
      <c r="R43" s="4">
        <f t="shared" si="1"/>
        <v>0.82279999999999998</v>
      </c>
      <c r="T43" s="10">
        <v>86</v>
      </c>
      <c r="V43" s="2">
        <f t="shared" si="2"/>
        <v>19.6252</v>
      </c>
      <c r="W43" s="2">
        <f t="shared" si="3"/>
        <v>0.86859999999999993</v>
      </c>
      <c r="X43" s="2">
        <f t="shared" si="4"/>
        <v>28.018799999999999</v>
      </c>
      <c r="Y43" s="2">
        <f t="shared" si="5"/>
        <v>21.224799999999998</v>
      </c>
      <c r="Z43" s="2">
        <f t="shared" si="6"/>
        <v>0</v>
      </c>
      <c r="AA43" s="2">
        <f t="shared" si="7"/>
        <v>1.0234000000000001</v>
      </c>
      <c r="AB43" s="2">
        <v>0</v>
      </c>
      <c r="AC43" s="7">
        <f t="shared" si="8"/>
        <v>70.760799999999989</v>
      </c>
      <c r="AD43" s="7">
        <f t="shared" si="9"/>
        <v>12.370000000000001</v>
      </c>
      <c r="AE43" s="7">
        <f t="shared" si="10"/>
        <v>83.130799999999994</v>
      </c>
    </row>
    <row r="44" spans="1:31" x14ac:dyDescent="0.25">
      <c r="A44" t="s">
        <v>5</v>
      </c>
      <c r="B44" s="10">
        <v>1</v>
      </c>
      <c r="C44" t="s">
        <v>1</v>
      </c>
      <c r="D44" s="1">
        <v>43709</v>
      </c>
      <c r="E44" s="2">
        <v>11</v>
      </c>
      <c r="F44" s="2">
        <v>0.49</v>
      </c>
      <c r="G44" s="2">
        <v>0.56999999999999995</v>
      </c>
      <c r="H44" s="2">
        <v>0.31</v>
      </c>
      <c r="I44" s="5">
        <v>0</v>
      </c>
      <c r="J44" s="3">
        <v>0.22819999999999999</v>
      </c>
      <c r="K44" s="3">
        <v>1.01E-2</v>
      </c>
      <c r="L44" s="3">
        <v>0.32579999999999998</v>
      </c>
      <c r="M44" s="3">
        <v>0.24679999999999999</v>
      </c>
      <c r="N44" s="6">
        <v>0</v>
      </c>
      <c r="O44" s="3">
        <v>1.1900000000000001E-2</v>
      </c>
      <c r="Q44" s="7">
        <f t="shared" si="0"/>
        <v>12.370000000000001</v>
      </c>
      <c r="R44" s="4">
        <f t="shared" si="1"/>
        <v>0.82279999999999998</v>
      </c>
      <c r="T44" s="10">
        <v>86</v>
      </c>
      <c r="V44" s="2">
        <f t="shared" si="2"/>
        <v>19.6252</v>
      </c>
      <c r="W44" s="2">
        <f t="shared" si="3"/>
        <v>0.86859999999999993</v>
      </c>
      <c r="X44" s="2">
        <f t="shared" si="4"/>
        <v>28.018799999999999</v>
      </c>
      <c r="Y44" s="2">
        <f t="shared" si="5"/>
        <v>21.224799999999998</v>
      </c>
      <c r="Z44" s="2">
        <f t="shared" si="6"/>
        <v>0</v>
      </c>
      <c r="AA44" s="2">
        <f t="shared" si="7"/>
        <v>1.0234000000000001</v>
      </c>
      <c r="AB44" s="2">
        <v>0</v>
      </c>
      <c r="AC44" s="7">
        <f t="shared" si="8"/>
        <v>70.760799999999989</v>
      </c>
      <c r="AD44" s="7">
        <f t="shared" si="9"/>
        <v>12.370000000000001</v>
      </c>
      <c r="AE44" s="7">
        <f t="shared" si="10"/>
        <v>83.130799999999994</v>
      </c>
    </row>
    <row r="45" spans="1:31" x14ac:dyDescent="0.25">
      <c r="A45" t="s">
        <v>5</v>
      </c>
      <c r="B45" s="10">
        <v>1</v>
      </c>
      <c r="C45" t="s">
        <v>1</v>
      </c>
      <c r="D45" s="1">
        <v>43739</v>
      </c>
      <c r="E45" s="2">
        <v>11</v>
      </c>
      <c r="F45" s="2">
        <v>0.49</v>
      </c>
      <c r="G45" s="2">
        <v>0.56999999999999995</v>
      </c>
      <c r="H45" s="2">
        <v>0.31</v>
      </c>
      <c r="I45" s="5">
        <v>0</v>
      </c>
      <c r="J45" s="3">
        <v>0.22819999999999999</v>
      </c>
      <c r="K45" s="3">
        <v>1.01E-2</v>
      </c>
      <c r="L45" s="3">
        <v>0.32579999999999998</v>
      </c>
      <c r="M45" s="3">
        <v>0.24679999999999999</v>
      </c>
      <c r="N45" s="6">
        <v>0</v>
      </c>
      <c r="O45" s="3">
        <v>1.1900000000000001E-2</v>
      </c>
      <c r="Q45" s="7">
        <f t="shared" si="0"/>
        <v>12.370000000000001</v>
      </c>
      <c r="R45" s="4">
        <f t="shared" si="1"/>
        <v>0.82279999999999998</v>
      </c>
      <c r="T45" s="10">
        <v>86</v>
      </c>
      <c r="V45" s="2">
        <f t="shared" si="2"/>
        <v>19.6252</v>
      </c>
      <c r="W45" s="2">
        <f t="shared" si="3"/>
        <v>0.86859999999999993</v>
      </c>
      <c r="X45" s="2">
        <f t="shared" si="4"/>
        <v>28.018799999999999</v>
      </c>
      <c r="Y45" s="2">
        <f t="shared" si="5"/>
        <v>21.224799999999998</v>
      </c>
      <c r="Z45" s="2">
        <f t="shared" si="6"/>
        <v>0</v>
      </c>
      <c r="AA45" s="2">
        <f t="shared" si="7"/>
        <v>1.0234000000000001</v>
      </c>
      <c r="AB45" s="2">
        <v>0</v>
      </c>
      <c r="AC45" s="7">
        <f t="shared" si="8"/>
        <v>70.760799999999989</v>
      </c>
      <c r="AD45" s="7">
        <f t="shared" si="9"/>
        <v>12.370000000000001</v>
      </c>
      <c r="AE45" s="7">
        <f t="shared" si="10"/>
        <v>83.130799999999994</v>
      </c>
    </row>
    <row r="46" spans="1:31" x14ac:dyDescent="0.25">
      <c r="A46" t="s">
        <v>5</v>
      </c>
      <c r="B46" s="10">
        <v>1</v>
      </c>
      <c r="C46" t="s">
        <v>1</v>
      </c>
      <c r="D46" s="1">
        <v>43770</v>
      </c>
      <c r="E46" s="2">
        <v>11</v>
      </c>
      <c r="F46" s="2">
        <v>0.49</v>
      </c>
      <c r="G46" s="2">
        <v>0.56999999999999995</v>
      </c>
      <c r="H46" s="2">
        <v>0.31</v>
      </c>
      <c r="I46" s="5">
        <v>0</v>
      </c>
      <c r="J46" s="3">
        <v>0.22819999999999999</v>
      </c>
      <c r="K46" s="3">
        <v>1.01E-2</v>
      </c>
      <c r="L46" s="3">
        <v>0.32090000000000002</v>
      </c>
      <c r="M46" s="3">
        <v>0.25640000000000002</v>
      </c>
      <c r="N46" s="6">
        <v>0</v>
      </c>
      <c r="O46" s="3">
        <v>1.1900000000000001E-2</v>
      </c>
      <c r="Q46" s="7">
        <f t="shared" si="0"/>
        <v>12.370000000000001</v>
      </c>
      <c r="R46" s="4">
        <f t="shared" si="1"/>
        <v>0.82750000000000012</v>
      </c>
      <c r="T46" s="10">
        <v>86</v>
      </c>
      <c r="V46" s="2">
        <f t="shared" si="2"/>
        <v>19.6252</v>
      </c>
      <c r="W46" s="2">
        <f t="shared" si="3"/>
        <v>0.86859999999999993</v>
      </c>
      <c r="X46" s="2">
        <f t="shared" si="4"/>
        <v>27.5974</v>
      </c>
      <c r="Y46" s="2">
        <f t="shared" si="5"/>
        <v>22.0504</v>
      </c>
      <c r="Z46" s="2">
        <f t="shared" si="6"/>
        <v>0</v>
      </c>
      <c r="AA46" s="2">
        <f t="shared" si="7"/>
        <v>1.0234000000000001</v>
      </c>
      <c r="AB46" s="2">
        <v>0</v>
      </c>
      <c r="AC46" s="7">
        <f t="shared" si="8"/>
        <v>71.164999999999992</v>
      </c>
      <c r="AD46" s="7">
        <f t="shared" si="9"/>
        <v>12.370000000000001</v>
      </c>
      <c r="AE46" s="7">
        <f t="shared" si="10"/>
        <v>83.534999999999997</v>
      </c>
    </row>
    <row r="47" spans="1:31" x14ac:dyDescent="0.25">
      <c r="A47" t="s">
        <v>5</v>
      </c>
      <c r="B47" s="10">
        <v>1</v>
      </c>
      <c r="C47" t="s">
        <v>1</v>
      </c>
      <c r="D47" s="1">
        <v>43800</v>
      </c>
      <c r="E47" s="2">
        <v>11</v>
      </c>
      <c r="F47" s="2">
        <v>0.49</v>
      </c>
      <c r="G47" s="2">
        <v>0.56999999999999995</v>
      </c>
      <c r="H47" s="2">
        <v>0.31</v>
      </c>
      <c r="I47" s="5">
        <v>0</v>
      </c>
      <c r="J47" s="3">
        <v>0.22819999999999999</v>
      </c>
      <c r="K47" s="3">
        <v>1.01E-2</v>
      </c>
      <c r="L47" s="3">
        <v>0.32090000000000002</v>
      </c>
      <c r="M47" s="3">
        <v>0.25640000000000002</v>
      </c>
      <c r="N47" s="6">
        <v>0</v>
      </c>
      <c r="O47" s="3">
        <v>1.1900000000000001E-2</v>
      </c>
      <c r="Q47" s="7">
        <f t="shared" si="0"/>
        <v>12.370000000000001</v>
      </c>
      <c r="R47" s="4">
        <f t="shared" si="1"/>
        <v>0.82750000000000012</v>
      </c>
      <c r="T47" s="10">
        <v>86</v>
      </c>
      <c r="V47" s="2">
        <f t="shared" si="2"/>
        <v>19.6252</v>
      </c>
      <c r="W47" s="2">
        <f t="shared" si="3"/>
        <v>0.86859999999999993</v>
      </c>
      <c r="X47" s="2">
        <f t="shared" si="4"/>
        <v>27.5974</v>
      </c>
      <c r="Y47" s="2">
        <f t="shared" si="5"/>
        <v>22.0504</v>
      </c>
      <c r="Z47" s="2">
        <f t="shared" si="6"/>
        <v>0</v>
      </c>
      <c r="AA47" s="2">
        <f t="shared" si="7"/>
        <v>1.0234000000000001</v>
      </c>
      <c r="AB47" s="2">
        <v>0</v>
      </c>
      <c r="AC47" s="7">
        <f t="shared" si="8"/>
        <v>71.164999999999992</v>
      </c>
      <c r="AD47" s="7">
        <f t="shared" si="9"/>
        <v>12.370000000000001</v>
      </c>
      <c r="AE47" s="7">
        <f t="shared" si="10"/>
        <v>83.534999999999997</v>
      </c>
    </row>
    <row r="48" spans="1:31" x14ac:dyDescent="0.25">
      <c r="A48" t="s">
        <v>5</v>
      </c>
      <c r="B48" s="10">
        <v>1</v>
      </c>
      <c r="C48" t="s">
        <v>1</v>
      </c>
      <c r="D48" s="1">
        <v>43831</v>
      </c>
      <c r="E48" s="2">
        <v>11</v>
      </c>
      <c r="F48" s="2">
        <v>0.49</v>
      </c>
      <c r="G48" s="2">
        <v>0.56999999999999995</v>
      </c>
      <c r="H48" s="2">
        <v>0.31</v>
      </c>
      <c r="I48" s="5">
        <v>0</v>
      </c>
      <c r="J48" s="3">
        <v>0.22819999999999999</v>
      </c>
      <c r="K48" s="3">
        <v>1.01E-2</v>
      </c>
      <c r="L48" s="3">
        <v>0.32090000000000002</v>
      </c>
      <c r="M48" s="3">
        <v>0.25640000000000002</v>
      </c>
      <c r="N48" s="6">
        <v>0</v>
      </c>
      <c r="O48" s="3">
        <v>1.1900000000000001E-2</v>
      </c>
      <c r="Q48" s="7">
        <f t="shared" si="0"/>
        <v>12.370000000000001</v>
      </c>
      <c r="R48" s="4">
        <f t="shared" si="1"/>
        <v>0.82750000000000012</v>
      </c>
      <c r="T48" s="10">
        <v>86</v>
      </c>
      <c r="V48" s="2">
        <f t="shared" si="2"/>
        <v>19.6252</v>
      </c>
      <c r="W48" s="2">
        <f t="shared" si="3"/>
        <v>0.86859999999999993</v>
      </c>
      <c r="X48" s="2">
        <f t="shared" si="4"/>
        <v>27.5974</v>
      </c>
      <c r="Y48" s="2">
        <f t="shared" si="5"/>
        <v>22.0504</v>
      </c>
      <c r="Z48" s="2">
        <f t="shared" si="6"/>
        <v>0</v>
      </c>
      <c r="AA48" s="2">
        <f t="shared" si="7"/>
        <v>1.0234000000000001</v>
      </c>
      <c r="AB48" s="2">
        <v>0</v>
      </c>
      <c r="AC48" s="7">
        <f t="shared" si="8"/>
        <v>71.164999999999992</v>
      </c>
      <c r="AD48" s="7">
        <f t="shared" si="9"/>
        <v>12.370000000000001</v>
      </c>
      <c r="AE48" s="7">
        <f t="shared" si="10"/>
        <v>83.534999999999997</v>
      </c>
    </row>
    <row r="49" spans="1:31" x14ac:dyDescent="0.25">
      <c r="A49" t="s">
        <v>5</v>
      </c>
      <c r="B49" s="10">
        <v>1</v>
      </c>
      <c r="C49" t="s">
        <v>1</v>
      </c>
      <c r="D49" s="1">
        <v>43862</v>
      </c>
      <c r="E49" s="2">
        <v>11</v>
      </c>
      <c r="F49" s="2">
        <v>0.49</v>
      </c>
      <c r="G49" s="2">
        <v>0.56999999999999995</v>
      </c>
      <c r="H49" s="2">
        <v>0.31</v>
      </c>
      <c r="I49" s="5">
        <v>0</v>
      </c>
      <c r="J49" s="3">
        <v>0.22819999999999999</v>
      </c>
      <c r="K49" s="3">
        <v>1.01E-2</v>
      </c>
      <c r="L49" s="3">
        <v>0.32090000000000002</v>
      </c>
      <c r="M49" s="3">
        <v>0.25640000000000002</v>
      </c>
      <c r="N49" s="6">
        <v>0</v>
      </c>
      <c r="O49" s="3">
        <v>1.1900000000000001E-2</v>
      </c>
      <c r="Q49" s="7">
        <f t="shared" si="0"/>
        <v>12.370000000000001</v>
      </c>
      <c r="R49" s="4">
        <f t="shared" si="1"/>
        <v>0.82750000000000012</v>
      </c>
      <c r="T49" s="10">
        <v>86</v>
      </c>
      <c r="V49" s="2">
        <f t="shared" si="2"/>
        <v>19.6252</v>
      </c>
      <c r="W49" s="2">
        <f t="shared" si="3"/>
        <v>0.86859999999999993</v>
      </c>
      <c r="X49" s="2">
        <f t="shared" si="4"/>
        <v>27.5974</v>
      </c>
      <c r="Y49" s="2">
        <f t="shared" si="5"/>
        <v>22.0504</v>
      </c>
      <c r="Z49" s="2">
        <f t="shared" si="6"/>
        <v>0</v>
      </c>
      <c r="AA49" s="2">
        <f t="shared" si="7"/>
        <v>1.0234000000000001</v>
      </c>
      <c r="AB49" s="2">
        <v>0</v>
      </c>
      <c r="AC49" s="7">
        <f t="shared" si="8"/>
        <v>71.164999999999992</v>
      </c>
      <c r="AD49" s="7">
        <f t="shared" si="9"/>
        <v>12.370000000000001</v>
      </c>
      <c r="AE49" s="7">
        <f t="shared" si="10"/>
        <v>83.534999999999997</v>
      </c>
    </row>
    <row r="50" spans="1:31" x14ac:dyDescent="0.25">
      <c r="A50" t="s">
        <v>5</v>
      </c>
      <c r="B50" s="10">
        <v>1</v>
      </c>
      <c r="C50" t="s">
        <v>1</v>
      </c>
      <c r="D50" s="1">
        <v>43891</v>
      </c>
      <c r="E50" s="2">
        <v>11</v>
      </c>
      <c r="F50" s="2">
        <v>0.49</v>
      </c>
      <c r="G50" s="2">
        <v>0.56999999999999995</v>
      </c>
      <c r="H50" s="2">
        <v>0.31</v>
      </c>
      <c r="I50" s="5">
        <v>0</v>
      </c>
      <c r="J50" s="3">
        <v>0.22819999999999999</v>
      </c>
      <c r="K50" s="3">
        <v>1.01E-2</v>
      </c>
      <c r="L50" s="3">
        <v>0.32090000000000002</v>
      </c>
      <c r="M50" s="3">
        <v>0.25640000000000002</v>
      </c>
      <c r="N50" s="6">
        <v>0</v>
      </c>
      <c r="O50" s="3">
        <v>1.1900000000000001E-2</v>
      </c>
      <c r="Q50" s="7">
        <f t="shared" si="0"/>
        <v>12.370000000000001</v>
      </c>
      <c r="R50" s="4">
        <f t="shared" si="1"/>
        <v>0.82750000000000012</v>
      </c>
      <c r="T50" s="10">
        <v>86</v>
      </c>
      <c r="V50" s="2">
        <f t="shared" si="2"/>
        <v>19.6252</v>
      </c>
      <c r="W50" s="2">
        <f t="shared" si="3"/>
        <v>0.86859999999999993</v>
      </c>
      <c r="X50" s="2">
        <f t="shared" si="4"/>
        <v>27.5974</v>
      </c>
      <c r="Y50" s="2">
        <f t="shared" si="5"/>
        <v>22.0504</v>
      </c>
      <c r="Z50" s="2">
        <f t="shared" si="6"/>
        <v>0</v>
      </c>
      <c r="AA50" s="2">
        <f t="shared" si="7"/>
        <v>1.0234000000000001</v>
      </c>
      <c r="AB50" s="2">
        <v>0</v>
      </c>
      <c r="AC50" s="7">
        <f t="shared" si="8"/>
        <v>71.164999999999992</v>
      </c>
      <c r="AD50" s="7">
        <f t="shared" si="9"/>
        <v>12.370000000000001</v>
      </c>
      <c r="AE50" s="7">
        <f t="shared" si="10"/>
        <v>83.534999999999997</v>
      </c>
    </row>
    <row r="51" spans="1:31" x14ac:dyDescent="0.25">
      <c r="A51" t="s">
        <v>5</v>
      </c>
      <c r="B51" s="10">
        <v>1</v>
      </c>
      <c r="C51" t="s">
        <v>1</v>
      </c>
      <c r="D51" s="1">
        <v>43922</v>
      </c>
      <c r="E51" s="2">
        <v>11</v>
      </c>
      <c r="F51" s="2">
        <v>0.49</v>
      </c>
      <c r="G51" s="2">
        <v>0.56999999999999995</v>
      </c>
      <c r="H51" s="2">
        <v>0.31</v>
      </c>
      <c r="I51" s="5">
        <v>0</v>
      </c>
      <c r="J51" s="3">
        <v>0.22819999999999999</v>
      </c>
      <c r="K51" s="3">
        <v>1.01E-2</v>
      </c>
      <c r="L51" s="3">
        <v>0.32090000000000002</v>
      </c>
      <c r="M51" s="3">
        <v>0.25640000000000002</v>
      </c>
      <c r="N51" s="6">
        <v>0</v>
      </c>
      <c r="O51" s="3">
        <v>1.1900000000000001E-2</v>
      </c>
      <c r="Q51" s="7">
        <f t="shared" si="0"/>
        <v>12.370000000000001</v>
      </c>
      <c r="R51" s="4">
        <f t="shared" si="1"/>
        <v>0.82750000000000012</v>
      </c>
      <c r="T51" s="10">
        <v>86</v>
      </c>
      <c r="V51" s="2">
        <f t="shared" si="2"/>
        <v>19.6252</v>
      </c>
      <c r="W51" s="2">
        <f t="shared" si="3"/>
        <v>0.86859999999999993</v>
      </c>
      <c r="X51" s="2">
        <f t="shared" si="4"/>
        <v>27.5974</v>
      </c>
      <c r="Y51" s="2">
        <f t="shared" si="5"/>
        <v>22.0504</v>
      </c>
      <c r="Z51" s="2">
        <f t="shared" si="6"/>
        <v>0</v>
      </c>
      <c r="AA51" s="2">
        <f t="shared" si="7"/>
        <v>1.0234000000000001</v>
      </c>
      <c r="AB51" s="2">
        <v>0</v>
      </c>
      <c r="AC51" s="7">
        <f t="shared" si="8"/>
        <v>71.164999999999992</v>
      </c>
      <c r="AD51" s="7">
        <f t="shared" si="9"/>
        <v>12.370000000000001</v>
      </c>
      <c r="AE51" s="7">
        <f t="shared" si="10"/>
        <v>83.534999999999997</v>
      </c>
    </row>
    <row r="52" spans="1:31" x14ac:dyDescent="0.25">
      <c r="A52" t="s">
        <v>5</v>
      </c>
      <c r="B52" s="10">
        <v>1</v>
      </c>
      <c r="C52" t="s">
        <v>1</v>
      </c>
      <c r="D52" s="1">
        <v>43952</v>
      </c>
      <c r="E52" s="2">
        <v>11</v>
      </c>
      <c r="F52" s="2">
        <v>0.49</v>
      </c>
      <c r="G52" s="2">
        <v>0.56999999999999995</v>
      </c>
      <c r="H52" s="2">
        <v>0.31</v>
      </c>
      <c r="I52" s="5">
        <v>0</v>
      </c>
      <c r="J52" s="3">
        <v>0.22819999999999999</v>
      </c>
      <c r="K52" s="3">
        <v>1.01E-2</v>
      </c>
      <c r="L52" s="3">
        <v>0.32090000000000002</v>
      </c>
      <c r="M52" s="3">
        <v>0.25640000000000002</v>
      </c>
      <c r="N52" s="6">
        <v>0</v>
      </c>
      <c r="O52" s="3">
        <v>1.1900000000000001E-2</v>
      </c>
      <c r="Q52" s="7">
        <f t="shared" si="0"/>
        <v>12.370000000000001</v>
      </c>
      <c r="R52" s="4">
        <f t="shared" si="1"/>
        <v>0.82750000000000012</v>
      </c>
      <c r="T52" s="10">
        <v>86</v>
      </c>
      <c r="V52" s="2">
        <f t="shared" si="2"/>
        <v>19.6252</v>
      </c>
      <c r="W52" s="2">
        <f t="shared" si="3"/>
        <v>0.86859999999999993</v>
      </c>
      <c r="X52" s="2">
        <f t="shared" si="4"/>
        <v>27.5974</v>
      </c>
      <c r="Y52" s="2">
        <f t="shared" si="5"/>
        <v>22.0504</v>
      </c>
      <c r="Z52" s="2">
        <f t="shared" si="6"/>
        <v>0</v>
      </c>
      <c r="AA52" s="2">
        <f t="shared" si="7"/>
        <v>1.0234000000000001</v>
      </c>
      <c r="AB52" s="2">
        <v>0</v>
      </c>
      <c r="AC52" s="7">
        <f t="shared" si="8"/>
        <v>71.164999999999992</v>
      </c>
      <c r="AD52" s="7">
        <f t="shared" si="9"/>
        <v>12.370000000000001</v>
      </c>
      <c r="AE52" s="7">
        <f t="shared" si="10"/>
        <v>83.534999999999997</v>
      </c>
    </row>
    <row r="53" spans="1:31" x14ac:dyDescent="0.25">
      <c r="A53" t="s">
        <v>5</v>
      </c>
      <c r="B53" s="10">
        <v>1</v>
      </c>
      <c r="C53" t="s">
        <v>1</v>
      </c>
      <c r="D53" s="1">
        <v>43983</v>
      </c>
      <c r="E53" s="2">
        <v>11</v>
      </c>
      <c r="F53" s="2">
        <v>0.49</v>
      </c>
      <c r="G53" s="2">
        <v>0.56999999999999995</v>
      </c>
      <c r="H53" s="2">
        <v>0.31</v>
      </c>
      <c r="I53" s="5">
        <v>0</v>
      </c>
      <c r="J53" s="3">
        <v>0.22819999999999999</v>
      </c>
      <c r="K53" s="3">
        <v>1.01E-2</v>
      </c>
      <c r="L53" s="3">
        <v>0.32090000000000002</v>
      </c>
      <c r="M53" s="3">
        <v>0.25640000000000002</v>
      </c>
      <c r="N53" s="6">
        <v>0</v>
      </c>
      <c r="O53" s="3">
        <v>1.1900000000000001E-2</v>
      </c>
      <c r="Q53" s="7">
        <f t="shared" si="0"/>
        <v>12.370000000000001</v>
      </c>
      <c r="R53" s="4">
        <f t="shared" si="1"/>
        <v>0.82750000000000012</v>
      </c>
      <c r="T53" s="10">
        <v>86</v>
      </c>
      <c r="V53" s="2">
        <f t="shared" si="2"/>
        <v>19.6252</v>
      </c>
      <c r="W53" s="2">
        <f t="shared" si="3"/>
        <v>0.86859999999999993</v>
      </c>
      <c r="X53" s="2">
        <f t="shared" si="4"/>
        <v>27.5974</v>
      </c>
      <c r="Y53" s="2">
        <f t="shared" si="5"/>
        <v>22.0504</v>
      </c>
      <c r="Z53" s="2">
        <f t="shared" si="6"/>
        <v>0</v>
      </c>
      <c r="AA53" s="2">
        <f t="shared" si="7"/>
        <v>1.0234000000000001</v>
      </c>
      <c r="AB53" s="2">
        <v>0</v>
      </c>
      <c r="AC53" s="7">
        <f t="shared" si="8"/>
        <v>71.164999999999992</v>
      </c>
      <c r="AD53" s="7">
        <f t="shared" si="9"/>
        <v>12.370000000000001</v>
      </c>
      <c r="AE53" s="7">
        <f t="shared" si="10"/>
        <v>83.534999999999997</v>
      </c>
    </row>
    <row r="54" spans="1:31" x14ac:dyDescent="0.25">
      <c r="A54" t="s">
        <v>5</v>
      </c>
      <c r="B54" s="10">
        <v>1</v>
      </c>
      <c r="C54" t="s">
        <v>1</v>
      </c>
      <c r="D54" s="1">
        <v>44013</v>
      </c>
      <c r="E54" s="2">
        <v>11</v>
      </c>
      <c r="F54" s="2">
        <v>0.49</v>
      </c>
      <c r="G54" s="2">
        <v>0.56999999999999995</v>
      </c>
      <c r="H54" s="2">
        <v>0.31</v>
      </c>
      <c r="I54" s="5">
        <v>0</v>
      </c>
      <c r="J54" s="3">
        <v>0.22819999999999999</v>
      </c>
      <c r="K54" s="3">
        <v>1.01E-2</v>
      </c>
      <c r="L54" s="3">
        <v>0.32090000000000002</v>
      </c>
      <c r="M54" s="3">
        <v>0.25640000000000002</v>
      </c>
      <c r="N54" s="6">
        <v>0</v>
      </c>
      <c r="O54" s="3">
        <v>1.1900000000000001E-2</v>
      </c>
      <c r="Q54" s="7">
        <f t="shared" si="0"/>
        <v>12.370000000000001</v>
      </c>
      <c r="R54" s="4">
        <f t="shared" si="1"/>
        <v>0.82750000000000012</v>
      </c>
      <c r="T54" s="10">
        <v>86</v>
      </c>
      <c r="V54" s="2">
        <f t="shared" si="2"/>
        <v>19.6252</v>
      </c>
      <c r="W54" s="2">
        <f t="shared" si="3"/>
        <v>0.86859999999999993</v>
      </c>
      <c r="X54" s="2">
        <f t="shared" si="4"/>
        <v>27.5974</v>
      </c>
      <c r="Y54" s="2">
        <f t="shared" si="5"/>
        <v>22.0504</v>
      </c>
      <c r="Z54" s="2">
        <f t="shared" si="6"/>
        <v>0</v>
      </c>
      <c r="AA54" s="2">
        <f t="shared" si="7"/>
        <v>1.0234000000000001</v>
      </c>
      <c r="AB54" s="2">
        <v>0</v>
      </c>
      <c r="AC54" s="7">
        <f t="shared" si="8"/>
        <v>71.164999999999992</v>
      </c>
      <c r="AD54" s="7">
        <f t="shared" si="9"/>
        <v>12.370000000000001</v>
      </c>
      <c r="AE54" s="7">
        <f t="shared" si="10"/>
        <v>83.534999999999997</v>
      </c>
    </row>
    <row r="55" spans="1:31" x14ac:dyDescent="0.25">
      <c r="A55" t="s">
        <v>5</v>
      </c>
      <c r="B55" s="10">
        <v>1</v>
      </c>
      <c r="C55" t="s">
        <v>1</v>
      </c>
      <c r="D55" s="1">
        <v>44044</v>
      </c>
      <c r="E55" s="2">
        <v>11</v>
      </c>
      <c r="F55" s="2">
        <v>-0.72</v>
      </c>
      <c r="G55" s="2">
        <v>1.05</v>
      </c>
      <c r="H55" s="2">
        <v>0.04</v>
      </c>
      <c r="I55" s="5">
        <v>0</v>
      </c>
      <c r="J55" s="3">
        <v>0.22819999999999999</v>
      </c>
      <c r="K55" s="3">
        <v>-1.486E-2</v>
      </c>
      <c r="L55" s="3">
        <v>0.35054999999999997</v>
      </c>
      <c r="M55" s="3">
        <v>0.25064999999999998</v>
      </c>
      <c r="N55" s="6">
        <v>0</v>
      </c>
      <c r="O55" s="6">
        <v>1.874E-2</v>
      </c>
      <c r="Q55" s="7">
        <f t="shared" si="0"/>
        <v>11.37</v>
      </c>
      <c r="R55" s="4">
        <f t="shared" si="1"/>
        <v>0.83328000000000002</v>
      </c>
      <c r="T55" s="10">
        <v>86</v>
      </c>
      <c r="V55" s="2">
        <f t="shared" si="2"/>
        <v>19.6252</v>
      </c>
      <c r="W55" s="2">
        <f t="shared" si="3"/>
        <v>-1.27796</v>
      </c>
      <c r="X55" s="2">
        <f t="shared" si="4"/>
        <v>30.147299999999998</v>
      </c>
      <c r="Y55" s="2">
        <f t="shared" si="5"/>
        <v>21.555899999999998</v>
      </c>
      <c r="Z55" s="2">
        <f t="shared" si="6"/>
        <v>0</v>
      </c>
      <c r="AA55" s="2">
        <f t="shared" si="7"/>
        <v>1.61164</v>
      </c>
      <c r="AB55" s="2">
        <v>0</v>
      </c>
      <c r="AC55" s="7">
        <f t="shared" si="8"/>
        <v>71.662079999999989</v>
      </c>
      <c r="AD55" s="7">
        <f t="shared" si="9"/>
        <v>11.37</v>
      </c>
      <c r="AE55" s="7">
        <f t="shared" si="10"/>
        <v>83.032079999999993</v>
      </c>
    </row>
    <row r="56" spans="1:31" x14ac:dyDescent="0.25">
      <c r="A56" t="s">
        <v>5</v>
      </c>
      <c r="B56" s="10">
        <v>1</v>
      </c>
      <c r="C56" t="s">
        <v>1</v>
      </c>
      <c r="D56" s="1">
        <v>44075</v>
      </c>
      <c r="E56" s="2">
        <v>11</v>
      </c>
      <c r="F56" s="2">
        <v>-0.72</v>
      </c>
      <c r="G56" s="2">
        <v>1.05</v>
      </c>
      <c r="H56" s="2">
        <v>0.04</v>
      </c>
      <c r="I56" s="5">
        <v>0</v>
      </c>
      <c r="J56" s="3">
        <v>0.22819999999999999</v>
      </c>
      <c r="K56" s="3">
        <v>-1.486E-2</v>
      </c>
      <c r="L56" s="3">
        <v>0.35054999999999997</v>
      </c>
      <c r="M56" s="3">
        <v>0.25064999999999998</v>
      </c>
      <c r="N56" s="6">
        <v>0</v>
      </c>
      <c r="O56" s="6">
        <v>1.874E-2</v>
      </c>
      <c r="Q56" s="7">
        <f t="shared" si="0"/>
        <v>11.37</v>
      </c>
      <c r="R56" s="4">
        <f t="shared" si="1"/>
        <v>0.83328000000000002</v>
      </c>
      <c r="T56" s="10">
        <v>86</v>
      </c>
      <c r="V56" s="2">
        <f t="shared" si="2"/>
        <v>19.6252</v>
      </c>
      <c r="W56" s="2">
        <f t="shared" si="3"/>
        <v>-1.27796</v>
      </c>
      <c r="X56" s="2">
        <f t="shared" si="4"/>
        <v>30.147299999999998</v>
      </c>
      <c r="Y56" s="2">
        <f t="shared" si="5"/>
        <v>21.555899999999998</v>
      </c>
      <c r="Z56" s="2">
        <f t="shared" si="6"/>
        <v>0</v>
      </c>
      <c r="AA56" s="2">
        <f t="shared" si="7"/>
        <v>1.61164</v>
      </c>
      <c r="AB56" s="2">
        <v>0</v>
      </c>
      <c r="AC56" s="7">
        <f t="shared" si="8"/>
        <v>71.662079999999989</v>
      </c>
      <c r="AD56" s="7">
        <f t="shared" si="9"/>
        <v>11.37</v>
      </c>
      <c r="AE56" s="7">
        <f t="shared" si="10"/>
        <v>83.032079999999993</v>
      </c>
    </row>
    <row r="57" spans="1:31" x14ac:dyDescent="0.25">
      <c r="A57" t="s">
        <v>5</v>
      </c>
      <c r="B57" s="10">
        <v>1</v>
      </c>
      <c r="C57" t="s">
        <v>1</v>
      </c>
      <c r="D57" s="1">
        <v>44105</v>
      </c>
      <c r="E57" s="2">
        <v>11</v>
      </c>
      <c r="F57" s="2">
        <v>-0.72</v>
      </c>
      <c r="G57" s="2">
        <v>1.05</v>
      </c>
      <c r="H57" s="2">
        <v>0.04</v>
      </c>
      <c r="I57" s="5">
        <v>0</v>
      </c>
      <c r="J57" s="3">
        <v>0.22819999999999999</v>
      </c>
      <c r="K57" s="3">
        <v>-1.486E-2</v>
      </c>
      <c r="L57" s="3">
        <v>0.35054999999999997</v>
      </c>
      <c r="M57" s="3">
        <v>0.25064999999999998</v>
      </c>
      <c r="N57" s="6">
        <v>0</v>
      </c>
      <c r="O57" s="6">
        <v>1.874E-2</v>
      </c>
      <c r="Q57" s="7">
        <f t="shared" si="0"/>
        <v>11.37</v>
      </c>
      <c r="R57" s="4">
        <f t="shared" si="1"/>
        <v>0.83328000000000002</v>
      </c>
      <c r="T57" s="10">
        <v>86</v>
      </c>
      <c r="V57" s="2">
        <f t="shared" si="2"/>
        <v>19.6252</v>
      </c>
      <c r="W57" s="2">
        <f t="shared" si="3"/>
        <v>-1.27796</v>
      </c>
      <c r="X57" s="2">
        <f t="shared" si="4"/>
        <v>30.147299999999998</v>
      </c>
      <c r="Y57" s="2">
        <f t="shared" si="5"/>
        <v>21.555899999999998</v>
      </c>
      <c r="Z57" s="2">
        <f t="shared" si="6"/>
        <v>0</v>
      </c>
      <c r="AA57" s="2">
        <f t="shared" si="7"/>
        <v>1.61164</v>
      </c>
      <c r="AB57" s="2">
        <v>0</v>
      </c>
      <c r="AC57" s="7">
        <f t="shared" si="8"/>
        <v>71.662079999999989</v>
      </c>
      <c r="AD57" s="7">
        <f t="shared" si="9"/>
        <v>11.37</v>
      </c>
      <c r="AE57" s="7">
        <f t="shared" si="10"/>
        <v>83.032079999999993</v>
      </c>
    </row>
    <row r="58" spans="1:31" x14ac:dyDescent="0.25">
      <c r="A58" t="s">
        <v>5</v>
      </c>
      <c r="B58" s="10">
        <v>1</v>
      </c>
      <c r="C58" t="s">
        <v>1</v>
      </c>
      <c r="D58" s="1">
        <v>44136</v>
      </c>
      <c r="E58" s="2">
        <v>11</v>
      </c>
      <c r="F58" s="2">
        <v>-0.72</v>
      </c>
      <c r="G58" s="2">
        <v>1.05</v>
      </c>
      <c r="H58" s="2">
        <v>0.04</v>
      </c>
      <c r="I58" s="5">
        <v>0</v>
      </c>
      <c r="J58" s="3">
        <v>0.22819999999999999</v>
      </c>
      <c r="K58" s="3">
        <v>-1.486E-2</v>
      </c>
      <c r="L58" s="3">
        <v>0.34773999999999999</v>
      </c>
      <c r="M58" s="3">
        <v>0.28616999999999998</v>
      </c>
      <c r="N58" s="6">
        <v>0</v>
      </c>
      <c r="O58" s="6">
        <v>1.874E-2</v>
      </c>
      <c r="Q58" s="7">
        <f t="shared" si="0"/>
        <v>11.37</v>
      </c>
      <c r="R58" s="4">
        <f t="shared" si="1"/>
        <v>0.86599000000000004</v>
      </c>
      <c r="T58" s="10">
        <v>86</v>
      </c>
      <c r="V58" s="2">
        <f t="shared" si="2"/>
        <v>19.6252</v>
      </c>
      <c r="W58" s="2">
        <f t="shared" si="3"/>
        <v>-1.27796</v>
      </c>
      <c r="X58" s="2">
        <f t="shared" si="4"/>
        <v>29.905639999999998</v>
      </c>
      <c r="Y58" s="2">
        <f t="shared" si="5"/>
        <v>24.610619999999997</v>
      </c>
      <c r="Z58" s="2">
        <f t="shared" si="6"/>
        <v>0</v>
      </c>
      <c r="AA58" s="2">
        <f t="shared" si="7"/>
        <v>1.61164</v>
      </c>
      <c r="AB58" s="2">
        <v>0</v>
      </c>
      <c r="AC58" s="7">
        <f t="shared" si="8"/>
        <v>74.475139999999982</v>
      </c>
      <c r="AD58" s="7">
        <f t="shared" si="9"/>
        <v>11.37</v>
      </c>
      <c r="AE58" s="7">
        <f t="shared" si="10"/>
        <v>85.845139999999986</v>
      </c>
    </row>
    <row r="59" spans="1:31" x14ac:dyDescent="0.25">
      <c r="A59" t="s">
        <v>5</v>
      </c>
      <c r="B59" s="10">
        <v>1</v>
      </c>
      <c r="C59" t="s">
        <v>1</v>
      </c>
      <c r="D59" s="1">
        <v>44166</v>
      </c>
      <c r="E59" s="2">
        <v>11</v>
      </c>
      <c r="F59" s="2">
        <v>-0.72</v>
      </c>
      <c r="G59" s="2">
        <v>1.05</v>
      </c>
      <c r="H59" s="2">
        <v>0.04</v>
      </c>
      <c r="I59" s="5">
        <v>0</v>
      </c>
      <c r="J59" s="3">
        <v>0.22819999999999999</v>
      </c>
      <c r="K59" s="3">
        <v>-1.486E-2</v>
      </c>
      <c r="L59" s="3">
        <v>0.34773999999999999</v>
      </c>
      <c r="M59" s="3">
        <v>0.28616999999999998</v>
      </c>
      <c r="N59" s="6">
        <v>0</v>
      </c>
      <c r="O59" s="6">
        <v>1.874E-2</v>
      </c>
      <c r="Q59" s="7">
        <f t="shared" si="0"/>
        <v>11.37</v>
      </c>
      <c r="R59" s="4">
        <f t="shared" si="1"/>
        <v>0.86599000000000004</v>
      </c>
      <c r="T59" s="10">
        <v>86</v>
      </c>
      <c r="V59" s="2">
        <f t="shared" si="2"/>
        <v>19.6252</v>
      </c>
      <c r="W59" s="2">
        <f t="shared" si="3"/>
        <v>-1.27796</v>
      </c>
      <c r="X59" s="2">
        <f t="shared" si="4"/>
        <v>29.905639999999998</v>
      </c>
      <c r="Y59" s="2">
        <f t="shared" si="5"/>
        <v>24.610619999999997</v>
      </c>
      <c r="Z59" s="2">
        <f t="shared" si="6"/>
        <v>0</v>
      </c>
      <c r="AA59" s="2">
        <f t="shared" si="7"/>
        <v>1.61164</v>
      </c>
      <c r="AB59" s="2">
        <v>0</v>
      </c>
      <c r="AC59" s="7">
        <f t="shared" si="8"/>
        <v>74.475139999999982</v>
      </c>
      <c r="AD59" s="7">
        <f t="shared" si="9"/>
        <v>11.37</v>
      </c>
      <c r="AE59" s="7">
        <f t="shared" si="10"/>
        <v>85.845139999999986</v>
      </c>
    </row>
    <row r="60" spans="1:31" x14ac:dyDescent="0.25">
      <c r="A60" t="s">
        <v>5</v>
      </c>
      <c r="B60" s="10">
        <v>1</v>
      </c>
      <c r="C60" t="s">
        <v>1</v>
      </c>
      <c r="D60" s="1">
        <v>44197</v>
      </c>
      <c r="E60" s="2">
        <v>11</v>
      </c>
      <c r="F60" s="2">
        <v>-0.72</v>
      </c>
      <c r="G60" s="2">
        <v>1.05</v>
      </c>
      <c r="H60" s="2">
        <v>0.04</v>
      </c>
      <c r="I60" s="5">
        <v>0</v>
      </c>
      <c r="J60" s="3">
        <v>0.22819999999999999</v>
      </c>
      <c r="K60" s="3">
        <v>-1.486E-2</v>
      </c>
      <c r="L60" s="3">
        <v>0.34773999999999999</v>
      </c>
      <c r="M60" s="3">
        <v>0.28616999999999998</v>
      </c>
      <c r="N60" s="6">
        <v>0</v>
      </c>
      <c r="O60" s="6">
        <v>1.874E-2</v>
      </c>
      <c r="Q60" s="7">
        <f t="shared" si="0"/>
        <v>11.37</v>
      </c>
      <c r="R60" s="4">
        <f t="shared" si="1"/>
        <v>0.86599000000000004</v>
      </c>
      <c r="T60" s="10">
        <v>86</v>
      </c>
      <c r="V60" s="2">
        <f t="shared" si="2"/>
        <v>19.6252</v>
      </c>
      <c r="W60" s="2">
        <f t="shared" si="3"/>
        <v>-1.27796</v>
      </c>
      <c r="X60" s="2">
        <f t="shared" si="4"/>
        <v>29.905639999999998</v>
      </c>
      <c r="Y60" s="2">
        <f t="shared" si="5"/>
        <v>24.610619999999997</v>
      </c>
      <c r="Z60" s="2">
        <f t="shared" si="6"/>
        <v>0</v>
      </c>
      <c r="AA60" s="2">
        <f t="shared" si="7"/>
        <v>1.61164</v>
      </c>
      <c r="AB60" s="2">
        <v>0</v>
      </c>
      <c r="AC60" s="7">
        <f t="shared" si="8"/>
        <v>74.475139999999982</v>
      </c>
      <c r="AD60" s="7">
        <f t="shared" si="9"/>
        <v>11.37</v>
      </c>
      <c r="AE60" s="7">
        <f t="shared" si="10"/>
        <v>85.845139999999986</v>
      </c>
    </row>
    <row r="61" spans="1:31" x14ac:dyDescent="0.25">
      <c r="A61" t="s">
        <v>5</v>
      </c>
      <c r="B61" s="10">
        <v>1</v>
      </c>
      <c r="C61" t="s">
        <v>1</v>
      </c>
      <c r="D61" s="1">
        <v>44228</v>
      </c>
      <c r="E61" s="2">
        <v>11</v>
      </c>
      <c r="F61" s="2">
        <v>-0.72</v>
      </c>
      <c r="G61" s="2">
        <v>1.05</v>
      </c>
      <c r="H61" s="2">
        <v>0.04</v>
      </c>
      <c r="I61" s="5">
        <v>0</v>
      </c>
      <c r="J61" s="3">
        <v>0.22819999999999999</v>
      </c>
      <c r="K61" s="3">
        <v>-1.486E-2</v>
      </c>
      <c r="L61" s="3">
        <v>0.34773999999999999</v>
      </c>
      <c r="M61" s="3">
        <v>0.28616999999999998</v>
      </c>
      <c r="N61" s="6">
        <v>0</v>
      </c>
      <c r="O61" s="6">
        <v>1.874E-2</v>
      </c>
      <c r="Q61" s="7">
        <f t="shared" si="0"/>
        <v>11.37</v>
      </c>
      <c r="R61" s="4">
        <f t="shared" si="1"/>
        <v>0.86599000000000004</v>
      </c>
      <c r="T61" s="10">
        <v>86</v>
      </c>
      <c r="V61" s="2">
        <f t="shared" si="2"/>
        <v>19.6252</v>
      </c>
      <c r="W61" s="2">
        <f t="shared" si="3"/>
        <v>-1.27796</v>
      </c>
      <c r="X61" s="2">
        <f t="shared" si="4"/>
        <v>29.905639999999998</v>
      </c>
      <c r="Y61" s="2">
        <f t="shared" si="5"/>
        <v>24.610619999999997</v>
      </c>
      <c r="Z61" s="2">
        <f t="shared" si="6"/>
        <v>0</v>
      </c>
      <c r="AA61" s="2">
        <f t="shared" si="7"/>
        <v>1.61164</v>
      </c>
      <c r="AB61" s="2">
        <v>0</v>
      </c>
      <c r="AC61" s="7">
        <f t="shared" si="8"/>
        <v>74.475139999999982</v>
      </c>
      <c r="AD61" s="7">
        <f t="shared" si="9"/>
        <v>11.37</v>
      </c>
      <c r="AE61" s="7">
        <f t="shared" si="10"/>
        <v>85.845139999999986</v>
      </c>
    </row>
    <row r="62" spans="1:31" x14ac:dyDescent="0.25">
      <c r="A62" t="s">
        <v>5</v>
      </c>
      <c r="B62" s="10">
        <v>1</v>
      </c>
      <c r="C62" t="s">
        <v>1</v>
      </c>
      <c r="D62" s="1">
        <v>44256</v>
      </c>
      <c r="E62" s="2">
        <v>11</v>
      </c>
      <c r="F62" s="2">
        <v>-0.72</v>
      </c>
      <c r="G62" s="2">
        <v>1.05</v>
      </c>
      <c r="H62" s="2">
        <v>0.04</v>
      </c>
      <c r="I62" s="5">
        <v>0</v>
      </c>
      <c r="J62" s="3">
        <v>0.22819999999999999</v>
      </c>
      <c r="K62" s="3">
        <v>-1.486E-2</v>
      </c>
      <c r="L62" s="3">
        <v>0.34773999999999999</v>
      </c>
      <c r="M62" s="3">
        <v>0.28616999999999998</v>
      </c>
      <c r="N62" s="6">
        <v>0</v>
      </c>
      <c r="O62" s="6">
        <v>1.874E-2</v>
      </c>
      <c r="Q62" s="7">
        <f t="shared" si="0"/>
        <v>11.37</v>
      </c>
      <c r="R62" s="4">
        <f t="shared" si="1"/>
        <v>0.86599000000000004</v>
      </c>
      <c r="T62" s="10">
        <v>86</v>
      </c>
      <c r="V62" s="2">
        <f t="shared" si="2"/>
        <v>19.6252</v>
      </c>
      <c r="W62" s="2">
        <f t="shared" si="3"/>
        <v>-1.27796</v>
      </c>
      <c r="X62" s="2">
        <f t="shared" si="4"/>
        <v>29.905639999999998</v>
      </c>
      <c r="Y62" s="2">
        <f t="shared" si="5"/>
        <v>24.610619999999997</v>
      </c>
      <c r="Z62" s="2">
        <f t="shared" si="6"/>
        <v>0</v>
      </c>
      <c r="AA62" s="2">
        <f t="shared" si="7"/>
        <v>1.61164</v>
      </c>
      <c r="AB62" s="2">
        <v>0</v>
      </c>
      <c r="AC62" s="7">
        <f t="shared" si="8"/>
        <v>74.475139999999982</v>
      </c>
      <c r="AD62" s="7">
        <f t="shared" si="9"/>
        <v>11.37</v>
      </c>
      <c r="AE62" s="7">
        <f t="shared" si="10"/>
        <v>85.845139999999986</v>
      </c>
    </row>
    <row r="63" spans="1:31" x14ac:dyDescent="0.25">
      <c r="A63" t="s">
        <v>5</v>
      </c>
      <c r="B63" s="10">
        <v>1</v>
      </c>
      <c r="C63" t="s">
        <v>1</v>
      </c>
      <c r="D63" s="1">
        <v>44287</v>
      </c>
      <c r="E63" s="2">
        <v>11</v>
      </c>
      <c r="F63" s="2">
        <v>-0.72</v>
      </c>
      <c r="G63" s="2">
        <v>1.05</v>
      </c>
      <c r="H63" s="2">
        <v>0.04</v>
      </c>
      <c r="I63" s="5">
        <v>0</v>
      </c>
      <c r="J63" s="3">
        <v>0.22819999999999999</v>
      </c>
      <c r="K63" s="3">
        <v>-1.486E-2</v>
      </c>
      <c r="L63" s="3">
        <v>0.34773999999999999</v>
      </c>
      <c r="M63" s="3">
        <v>0.28616999999999998</v>
      </c>
      <c r="N63" s="6">
        <v>0</v>
      </c>
      <c r="O63" s="6">
        <v>1.874E-2</v>
      </c>
      <c r="Q63" s="7">
        <f t="shared" si="0"/>
        <v>11.37</v>
      </c>
      <c r="R63" s="4">
        <f t="shared" si="1"/>
        <v>0.86599000000000004</v>
      </c>
      <c r="T63" s="10">
        <v>86</v>
      </c>
      <c r="V63" s="2">
        <f t="shared" si="2"/>
        <v>19.6252</v>
      </c>
      <c r="W63" s="2">
        <f t="shared" si="3"/>
        <v>-1.27796</v>
      </c>
      <c r="X63" s="2">
        <f t="shared" si="4"/>
        <v>29.905639999999998</v>
      </c>
      <c r="Y63" s="2">
        <f t="shared" si="5"/>
        <v>24.610619999999997</v>
      </c>
      <c r="Z63" s="2">
        <f t="shared" si="6"/>
        <v>0</v>
      </c>
      <c r="AA63" s="2">
        <f t="shared" si="7"/>
        <v>1.61164</v>
      </c>
      <c r="AB63" s="2">
        <v>0</v>
      </c>
      <c r="AC63" s="7">
        <f t="shared" si="8"/>
        <v>74.475139999999982</v>
      </c>
      <c r="AD63" s="7">
        <f t="shared" si="9"/>
        <v>11.37</v>
      </c>
      <c r="AE63" s="7">
        <f t="shared" si="10"/>
        <v>85.845139999999986</v>
      </c>
    </row>
    <row r="64" spans="1:31" x14ac:dyDescent="0.25">
      <c r="A64" t="s">
        <v>5</v>
      </c>
      <c r="B64" s="10">
        <v>1</v>
      </c>
      <c r="C64" t="s">
        <v>1</v>
      </c>
      <c r="D64" s="1">
        <v>44317</v>
      </c>
      <c r="E64" s="2">
        <v>11</v>
      </c>
      <c r="F64" s="2">
        <v>-0.72</v>
      </c>
      <c r="G64" s="2">
        <v>1.05</v>
      </c>
      <c r="H64" s="2">
        <v>0.04</v>
      </c>
      <c r="I64" s="5">
        <v>0</v>
      </c>
      <c r="J64" s="3">
        <v>0.22819999999999999</v>
      </c>
      <c r="K64" s="3">
        <v>-1.486E-2</v>
      </c>
      <c r="L64" s="3">
        <v>0.34773999999999999</v>
      </c>
      <c r="M64" s="3">
        <v>0.28616999999999998</v>
      </c>
      <c r="N64" s="6">
        <v>0</v>
      </c>
      <c r="O64" s="6">
        <v>1.874E-2</v>
      </c>
      <c r="Q64" s="7">
        <f t="shared" si="0"/>
        <v>11.37</v>
      </c>
      <c r="R64" s="4">
        <f t="shared" si="1"/>
        <v>0.86599000000000004</v>
      </c>
      <c r="T64" s="10">
        <v>86</v>
      </c>
      <c r="V64" s="2">
        <f t="shared" si="2"/>
        <v>19.6252</v>
      </c>
      <c r="W64" s="2">
        <f t="shared" si="3"/>
        <v>-1.27796</v>
      </c>
      <c r="X64" s="2">
        <f t="shared" si="4"/>
        <v>29.905639999999998</v>
      </c>
      <c r="Y64" s="2">
        <f t="shared" si="5"/>
        <v>24.610619999999997</v>
      </c>
      <c r="Z64" s="2">
        <f t="shared" si="6"/>
        <v>0</v>
      </c>
      <c r="AA64" s="2">
        <f t="shared" si="7"/>
        <v>1.61164</v>
      </c>
      <c r="AB64" s="2">
        <v>0</v>
      </c>
      <c r="AC64" s="7">
        <f t="shared" si="8"/>
        <v>74.475139999999982</v>
      </c>
      <c r="AD64" s="7">
        <f t="shared" si="9"/>
        <v>11.37</v>
      </c>
      <c r="AE64" s="7">
        <f t="shared" si="10"/>
        <v>85.845139999999986</v>
      </c>
    </row>
    <row r="65" spans="1:31" x14ac:dyDescent="0.25">
      <c r="A65" t="s">
        <v>5</v>
      </c>
      <c r="B65" s="10">
        <v>1</v>
      </c>
      <c r="C65" t="s">
        <v>1</v>
      </c>
      <c r="D65" s="1">
        <v>44348</v>
      </c>
      <c r="E65" s="2">
        <v>11</v>
      </c>
      <c r="F65" s="2">
        <v>-0.72</v>
      </c>
      <c r="G65" s="2">
        <v>1.05</v>
      </c>
      <c r="H65" s="2">
        <v>0.04</v>
      </c>
      <c r="I65" s="5">
        <v>0</v>
      </c>
      <c r="J65" s="3">
        <v>0.22819999999999999</v>
      </c>
      <c r="K65" s="3">
        <v>-1.486E-2</v>
      </c>
      <c r="L65" s="3">
        <v>0.34773999999999999</v>
      </c>
      <c r="M65" s="3">
        <v>0.28616999999999998</v>
      </c>
      <c r="N65" s="6">
        <v>0</v>
      </c>
      <c r="O65" s="6">
        <v>1.874E-2</v>
      </c>
      <c r="Q65" s="7">
        <f t="shared" si="0"/>
        <v>11.37</v>
      </c>
      <c r="R65" s="4">
        <f t="shared" si="1"/>
        <v>0.86599000000000004</v>
      </c>
      <c r="T65" s="10">
        <v>86</v>
      </c>
      <c r="V65" s="2">
        <f t="shared" si="2"/>
        <v>19.6252</v>
      </c>
      <c r="W65" s="2">
        <f t="shared" si="3"/>
        <v>-1.27796</v>
      </c>
      <c r="X65" s="2">
        <f t="shared" si="4"/>
        <v>29.905639999999998</v>
      </c>
      <c r="Y65" s="2">
        <f t="shared" si="5"/>
        <v>24.610619999999997</v>
      </c>
      <c r="Z65" s="2">
        <f t="shared" si="6"/>
        <v>0</v>
      </c>
      <c r="AA65" s="2">
        <f t="shared" si="7"/>
        <v>1.61164</v>
      </c>
      <c r="AB65" s="2">
        <v>0</v>
      </c>
      <c r="AC65" s="7">
        <f t="shared" si="8"/>
        <v>74.475139999999982</v>
      </c>
      <c r="AD65" s="7">
        <f t="shared" si="9"/>
        <v>11.37</v>
      </c>
      <c r="AE65" s="7">
        <f t="shared" si="10"/>
        <v>85.845139999999986</v>
      </c>
    </row>
    <row r="66" spans="1:31" x14ac:dyDescent="0.25">
      <c r="A66" t="s">
        <v>5</v>
      </c>
      <c r="B66" s="10">
        <v>1</v>
      </c>
      <c r="C66" t="s">
        <v>1</v>
      </c>
      <c r="D66" s="1">
        <v>44378</v>
      </c>
      <c r="E66" s="2">
        <v>11</v>
      </c>
      <c r="F66" s="2">
        <v>-0.72</v>
      </c>
      <c r="G66" s="2">
        <v>1.08</v>
      </c>
      <c r="H66" s="2">
        <v>0.04</v>
      </c>
      <c r="I66" s="5">
        <v>0</v>
      </c>
      <c r="J66" s="3">
        <v>0.22819999999999999</v>
      </c>
      <c r="K66" s="3">
        <v>-1.486E-2</v>
      </c>
      <c r="L66" s="3">
        <v>0.34773999999999999</v>
      </c>
      <c r="M66" s="3">
        <v>0.28616999999999998</v>
      </c>
      <c r="N66" s="6">
        <v>0</v>
      </c>
      <c r="O66" s="6">
        <v>1.9290000000000002E-2</v>
      </c>
      <c r="Q66" s="7">
        <f t="shared" si="0"/>
        <v>11.399999999999999</v>
      </c>
      <c r="R66" s="4">
        <f t="shared" si="1"/>
        <v>0.86654000000000009</v>
      </c>
      <c r="T66" s="10">
        <v>86</v>
      </c>
      <c r="V66" s="2">
        <f t="shared" si="2"/>
        <v>19.6252</v>
      </c>
      <c r="W66" s="2">
        <f t="shared" si="3"/>
        <v>-1.27796</v>
      </c>
      <c r="X66" s="2">
        <f t="shared" si="4"/>
        <v>29.905639999999998</v>
      </c>
      <c r="Y66" s="2">
        <f t="shared" si="5"/>
        <v>24.610619999999997</v>
      </c>
      <c r="Z66" s="2">
        <f t="shared" si="6"/>
        <v>0</v>
      </c>
      <c r="AA66" s="2">
        <f t="shared" si="7"/>
        <v>1.6589400000000001</v>
      </c>
      <c r="AB66" s="2">
        <v>0</v>
      </c>
      <c r="AC66" s="7">
        <f t="shared" si="8"/>
        <v>74.522439999999989</v>
      </c>
      <c r="AD66" s="7">
        <f t="shared" si="9"/>
        <v>11.399999999999999</v>
      </c>
      <c r="AE66" s="7">
        <f t="shared" si="10"/>
        <v>85.922439999999995</v>
      </c>
    </row>
    <row r="67" spans="1:31" x14ac:dyDescent="0.25">
      <c r="A67" t="s">
        <v>5</v>
      </c>
      <c r="B67" s="10">
        <v>1</v>
      </c>
      <c r="C67" t="s">
        <v>1</v>
      </c>
      <c r="D67" s="1">
        <v>44409</v>
      </c>
      <c r="E67" s="2">
        <v>11</v>
      </c>
      <c r="F67" s="2">
        <v>-0.72</v>
      </c>
      <c r="G67" s="2">
        <v>1.08</v>
      </c>
      <c r="H67" s="2">
        <v>0.04</v>
      </c>
      <c r="I67" s="5">
        <v>0</v>
      </c>
      <c r="J67" s="3">
        <v>0.22819999999999999</v>
      </c>
      <c r="K67" s="3">
        <v>-1.486E-2</v>
      </c>
      <c r="L67" s="3">
        <v>0.34773999999999999</v>
      </c>
      <c r="M67" s="3">
        <v>0.28616999999999998</v>
      </c>
      <c r="N67" s="6">
        <v>0</v>
      </c>
      <c r="O67" s="6">
        <v>1.9290000000000002E-2</v>
      </c>
      <c r="Q67" s="7">
        <f t="shared" ref="Q67:Q100" si="11">SUM(E67:I67)</f>
        <v>11.399999999999999</v>
      </c>
      <c r="R67" s="4">
        <f t="shared" ref="R67:R100" si="12">SUM(J67:P67)</f>
        <v>0.86654000000000009</v>
      </c>
      <c r="T67" s="10">
        <v>86</v>
      </c>
      <c r="V67" s="2">
        <f t="shared" ref="V67:V100" si="13">J67*T67</f>
        <v>19.6252</v>
      </c>
      <c r="W67" s="2">
        <f t="shared" ref="W67:W100" si="14">K67*T67</f>
        <v>-1.27796</v>
      </c>
      <c r="X67" s="2">
        <f t="shared" ref="X67:X100" si="15">L67*T67</f>
        <v>29.905639999999998</v>
      </c>
      <c r="Y67" s="2">
        <f t="shared" ref="Y67:Y100" si="16">M67*T67</f>
        <v>24.610619999999997</v>
      </c>
      <c r="Z67" s="2">
        <f t="shared" ref="Z67:Z100" si="17">N67*T67</f>
        <v>0</v>
      </c>
      <c r="AA67" s="2">
        <f t="shared" ref="AA67:AA100" si="18">O67*T67</f>
        <v>1.6589400000000001</v>
      </c>
      <c r="AB67" s="2">
        <v>0</v>
      </c>
      <c r="AC67" s="7">
        <f t="shared" ref="AC67:AC100" si="19">SUM(V67:AB67)</f>
        <v>74.522439999999989</v>
      </c>
      <c r="AD67" s="7">
        <f t="shared" ref="AD67:AD100" si="20">Q67</f>
        <v>11.399999999999999</v>
      </c>
      <c r="AE67" s="7">
        <f t="shared" ref="AE67:AE100" si="21">SUM(AC67:AD67)</f>
        <v>85.922439999999995</v>
      </c>
    </row>
    <row r="68" spans="1:31" x14ac:dyDescent="0.25">
      <c r="A68" t="s">
        <v>5</v>
      </c>
      <c r="B68" s="10">
        <v>1</v>
      </c>
      <c r="C68" t="s">
        <v>1</v>
      </c>
      <c r="D68" s="1">
        <v>44440</v>
      </c>
      <c r="E68" s="2">
        <v>11</v>
      </c>
      <c r="F68" s="2">
        <v>-0.72</v>
      </c>
      <c r="G68" s="2">
        <v>1.08</v>
      </c>
      <c r="H68" s="2">
        <v>0.04</v>
      </c>
      <c r="I68" s="5">
        <v>0</v>
      </c>
      <c r="J68" s="3">
        <v>0.22819999999999999</v>
      </c>
      <c r="K68" s="3">
        <v>-1.486E-2</v>
      </c>
      <c r="L68" s="3">
        <v>0.34773999999999999</v>
      </c>
      <c r="M68" s="3">
        <v>0.28616999999999998</v>
      </c>
      <c r="N68" s="6">
        <v>0</v>
      </c>
      <c r="O68" s="6">
        <v>1.9290000000000002E-2</v>
      </c>
      <c r="Q68" s="7">
        <f t="shared" si="11"/>
        <v>11.399999999999999</v>
      </c>
      <c r="R68" s="4">
        <f t="shared" si="12"/>
        <v>0.86654000000000009</v>
      </c>
      <c r="T68" s="10">
        <v>86</v>
      </c>
      <c r="V68" s="2">
        <f t="shared" si="13"/>
        <v>19.6252</v>
      </c>
      <c r="W68" s="2">
        <f t="shared" si="14"/>
        <v>-1.27796</v>
      </c>
      <c r="X68" s="2">
        <f t="shared" si="15"/>
        <v>29.905639999999998</v>
      </c>
      <c r="Y68" s="2">
        <f t="shared" si="16"/>
        <v>24.610619999999997</v>
      </c>
      <c r="Z68" s="2">
        <f t="shared" si="17"/>
        <v>0</v>
      </c>
      <c r="AA68" s="2">
        <f t="shared" si="18"/>
        <v>1.6589400000000001</v>
      </c>
      <c r="AB68" s="2">
        <v>0</v>
      </c>
      <c r="AC68" s="7">
        <f t="shared" si="19"/>
        <v>74.522439999999989</v>
      </c>
      <c r="AD68" s="7">
        <f t="shared" si="20"/>
        <v>11.399999999999999</v>
      </c>
      <c r="AE68" s="7">
        <f t="shared" si="21"/>
        <v>85.922439999999995</v>
      </c>
    </row>
    <row r="69" spans="1:31" x14ac:dyDescent="0.25">
      <c r="A69" t="s">
        <v>5</v>
      </c>
      <c r="B69" s="10">
        <v>1</v>
      </c>
      <c r="C69" t="s">
        <v>1</v>
      </c>
      <c r="D69" s="1">
        <v>44470</v>
      </c>
      <c r="E69" s="2">
        <v>11</v>
      </c>
      <c r="F69" s="2">
        <v>-0.72</v>
      </c>
      <c r="G69" s="2">
        <v>1.08</v>
      </c>
      <c r="H69" s="2">
        <v>0.04</v>
      </c>
      <c r="I69" s="2">
        <v>0.5</v>
      </c>
      <c r="J69" s="3">
        <v>0.22819999999999999</v>
      </c>
      <c r="K69" s="3">
        <v>-1.486E-2</v>
      </c>
      <c r="L69" s="3">
        <v>0.34773999999999999</v>
      </c>
      <c r="M69" s="3">
        <v>0.28616999999999998</v>
      </c>
      <c r="N69" s="6">
        <v>0</v>
      </c>
      <c r="O69" s="6">
        <v>1.9290000000000002E-2</v>
      </c>
      <c r="Q69" s="7">
        <f t="shared" si="11"/>
        <v>11.899999999999999</v>
      </c>
      <c r="R69" s="4">
        <f t="shared" si="12"/>
        <v>0.86654000000000009</v>
      </c>
      <c r="T69" s="10">
        <v>86</v>
      </c>
      <c r="V69" s="2">
        <f t="shared" si="13"/>
        <v>19.6252</v>
      </c>
      <c r="W69" s="2">
        <f t="shared" si="14"/>
        <v>-1.27796</v>
      </c>
      <c r="X69" s="2">
        <f t="shared" si="15"/>
        <v>29.905639999999998</v>
      </c>
      <c r="Y69" s="2">
        <f t="shared" si="16"/>
        <v>24.610619999999997</v>
      </c>
      <c r="Z69" s="2">
        <f t="shared" si="17"/>
        <v>0</v>
      </c>
      <c r="AA69" s="2">
        <f t="shared" si="18"/>
        <v>1.6589400000000001</v>
      </c>
      <c r="AB69" s="2">
        <v>0</v>
      </c>
      <c r="AC69" s="7">
        <f t="shared" si="19"/>
        <v>74.522439999999989</v>
      </c>
      <c r="AD69" s="7">
        <f t="shared" si="20"/>
        <v>11.899999999999999</v>
      </c>
      <c r="AE69" s="7">
        <f t="shared" si="21"/>
        <v>86.422439999999995</v>
      </c>
    </row>
    <row r="70" spans="1:31" x14ac:dyDescent="0.25">
      <c r="A70" t="s">
        <v>5</v>
      </c>
      <c r="B70" s="10">
        <v>1</v>
      </c>
      <c r="C70" t="s">
        <v>1</v>
      </c>
      <c r="D70" s="1">
        <v>44501</v>
      </c>
      <c r="E70" s="2">
        <v>11</v>
      </c>
      <c r="F70" s="2">
        <v>-0.72</v>
      </c>
      <c r="G70" s="2">
        <v>1.08</v>
      </c>
      <c r="H70" s="2">
        <v>0.04</v>
      </c>
      <c r="I70" s="2">
        <v>0.5</v>
      </c>
      <c r="J70" s="3">
        <v>0.22819999999999999</v>
      </c>
      <c r="K70" s="3">
        <v>-1.486E-2</v>
      </c>
      <c r="L70" s="3">
        <v>0.36993999999999999</v>
      </c>
      <c r="M70" s="3">
        <v>0.59003000000000005</v>
      </c>
      <c r="N70" s="6">
        <v>0</v>
      </c>
      <c r="O70" s="6">
        <v>1.9290000000000002E-2</v>
      </c>
      <c r="Q70" s="7">
        <f t="shared" si="11"/>
        <v>11.899999999999999</v>
      </c>
      <c r="R70" s="4">
        <f t="shared" si="12"/>
        <v>1.1926000000000001</v>
      </c>
      <c r="T70" s="10">
        <v>86</v>
      </c>
      <c r="V70" s="2">
        <f t="shared" si="13"/>
        <v>19.6252</v>
      </c>
      <c r="W70" s="2">
        <f t="shared" si="14"/>
        <v>-1.27796</v>
      </c>
      <c r="X70" s="2">
        <f t="shared" si="15"/>
        <v>31.81484</v>
      </c>
      <c r="Y70" s="2">
        <f t="shared" si="16"/>
        <v>50.742580000000004</v>
      </c>
      <c r="Z70" s="2">
        <f t="shared" si="17"/>
        <v>0</v>
      </c>
      <c r="AA70" s="2">
        <f t="shared" si="18"/>
        <v>1.6589400000000001</v>
      </c>
      <c r="AB70" s="2">
        <v>0</v>
      </c>
      <c r="AC70" s="7">
        <f t="shared" si="19"/>
        <v>102.56360000000001</v>
      </c>
      <c r="AD70" s="7">
        <f t="shared" si="20"/>
        <v>11.899999999999999</v>
      </c>
      <c r="AE70" s="7">
        <f t="shared" si="21"/>
        <v>114.46360000000001</v>
      </c>
    </row>
    <row r="71" spans="1:31" x14ac:dyDescent="0.25">
      <c r="A71" t="s">
        <v>5</v>
      </c>
      <c r="B71" s="10">
        <v>1</v>
      </c>
      <c r="C71" t="s">
        <v>1</v>
      </c>
      <c r="D71" s="1">
        <v>44531</v>
      </c>
      <c r="E71" s="2">
        <v>11</v>
      </c>
      <c r="F71" s="2">
        <v>-0.72</v>
      </c>
      <c r="G71" s="2">
        <v>1.08</v>
      </c>
      <c r="H71" s="2">
        <v>0.04</v>
      </c>
      <c r="I71" s="2">
        <v>0.5</v>
      </c>
      <c r="J71" s="3">
        <v>0.22819999999999999</v>
      </c>
      <c r="K71" s="3">
        <v>-1.486E-2</v>
      </c>
      <c r="L71" s="3">
        <v>0.36993999999999999</v>
      </c>
      <c r="M71" s="3">
        <v>0.59003000000000005</v>
      </c>
      <c r="N71" s="6">
        <v>0</v>
      </c>
      <c r="O71" s="6">
        <v>1.9290000000000002E-2</v>
      </c>
      <c r="Q71" s="7">
        <f t="shared" si="11"/>
        <v>11.899999999999999</v>
      </c>
      <c r="R71" s="4">
        <f t="shared" si="12"/>
        <v>1.1926000000000001</v>
      </c>
      <c r="T71" s="10">
        <v>86</v>
      </c>
      <c r="V71" s="2">
        <f t="shared" si="13"/>
        <v>19.6252</v>
      </c>
      <c r="W71" s="2">
        <f t="shared" si="14"/>
        <v>-1.27796</v>
      </c>
      <c r="X71" s="2">
        <f t="shared" si="15"/>
        <v>31.81484</v>
      </c>
      <c r="Y71" s="2">
        <f t="shared" si="16"/>
        <v>50.742580000000004</v>
      </c>
      <c r="Z71" s="2">
        <f t="shared" si="17"/>
        <v>0</v>
      </c>
      <c r="AA71" s="2">
        <f t="shared" si="18"/>
        <v>1.6589400000000001</v>
      </c>
      <c r="AB71" s="2">
        <v>0</v>
      </c>
      <c r="AC71" s="7">
        <f t="shared" si="19"/>
        <v>102.56360000000001</v>
      </c>
      <c r="AD71" s="7">
        <f t="shared" si="20"/>
        <v>11.899999999999999</v>
      </c>
      <c r="AE71" s="7">
        <f t="shared" si="21"/>
        <v>114.46360000000001</v>
      </c>
    </row>
    <row r="72" spans="1:31" x14ac:dyDescent="0.25">
      <c r="A72" t="s">
        <v>5</v>
      </c>
      <c r="B72" s="10">
        <v>1</v>
      </c>
      <c r="C72" t="s">
        <v>1</v>
      </c>
      <c r="D72" s="1">
        <v>44562</v>
      </c>
      <c r="E72" s="2">
        <v>12</v>
      </c>
      <c r="F72" s="2">
        <v>0</v>
      </c>
      <c r="G72" s="2">
        <v>1.08</v>
      </c>
      <c r="H72" s="2">
        <v>0.04</v>
      </c>
      <c r="I72" s="2">
        <v>0.5</v>
      </c>
      <c r="J72" s="3">
        <v>0.22689999999999999</v>
      </c>
      <c r="K72" s="3">
        <v>0</v>
      </c>
      <c r="L72" s="3">
        <v>0.36993999999999999</v>
      </c>
      <c r="M72" s="3">
        <v>0.59003000000000005</v>
      </c>
      <c r="N72" s="6">
        <v>0</v>
      </c>
      <c r="O72" s="6">
        <v>1.9290000000000002E-2</v>
      </c>
      <c r="Q72" s="7">
        <f t="shared" si="11"/>
        <v>13.62</v>
      </c>
      <c r="R72" s="4">
        <f t="shared" si="12"/>
        <v>1.2061600000000001</v>
      </c>
      <c r="T72" s="10">
        <v>86</v>
      </c>
      <c r="V72" s="2">
        <f t="shared" si="13"/>
        <v>19.513400000000001</v>
      </c>
      <c r="W72" s="2">
        <f t="shared" si="14"/>
        <v>0</v>
      </c>
      <c r="X72" s="2">
        <f t="shared" si="15"/>
        <v>31.81484</v>
      </c>
      <c r="Y72" s="2">
        <f t="shared" si="16"/>
        <v>50.742580000000004</v>
      </c>
      <c r="Z72" s="2">
        <f t="shared" si="17"/>
        <v>0</v>
      </c>
      <c r="AA72" s="2">
        <f t="shared" si="18"/>
        <v>1.6589400000000001</v>
      </c>
      <c r="AB72" s="2">
        <v>0</v>
      </c>
      <c r="AC72" s="7">
        <f t="shared" si="19"/>
        <v>103.72976</v>
      </c>
      <c r="AD72" s="7">
        <f t="shared" si="20"/>
        <v>13.62</v>
      </c>
      <c r="AE72" s="7">
        <f t="shared" si="21"/>
        <v>117.34976</v>
      </c>
    </row>
    <row r="73" spans="1:31" x14ac:dyDescent="0.25">
      <c r="A73" t="s">
        <v>5</v>
      </c>
      <c r="B73" s="10">
        <v>1</v>
      </c>
      <c r="C73" t="s">
        <v>1</v>
      </c>
      <c r="D73" s="1">
        <v>44593</v>
      </c>
      <c r="E73" s="2">
        <v>12</v>
      </c>
      <c r="F73" s="2">
        <v>0</v>
      </c>
      <c r="G73" s="2">
        <v>1.08</v>
      </c>
      <c r="H73" s="2">
        <v>0.04</v>
      </c>
      <c r="I73" s="2">
        <v>0.5</v>
      </c>
      <c r="J73" s="3">
        <v>0.22689999999999999</v>
      </c>
      <c r="K73" s="3">
        <v>0</v>
      </c>
      <c r="L73" s="3">
        <v>0.36993999999999999</v>
      </c>
      <c r="M73" s="3">
        <v>0.59003000000000005</v>
      </c>
      <c r="N73" s="6">
        <v>0</v>
      </c>
      <c r="O73" s="6">
        <v>1.9290000000000002E-2</v>
      </c>
      <c r="Q73" s="7">
        <f t="shared" si="11"/>
        <v>13.62</v>
      </c>
      <c r="R73" s="4">
        <f t="shared" si="12"/>
        <v>1.2061600000000001</v>
      </c>
      <c r="T73" s="10">
        <v>86</v>
      </c>
      <c r="V73" s="2">
        <f t="shared" si="13"/>
        <v>19.513400000000001</v>
      </c>
      <c r="W73" s="2">
        <f t="shared" si="14"/>
        <v>0</v>
      </c>
      <c r="X73" s="2">
        <f t="shared" si="15"/>
        <v>31.81484</v>
      </c>
      <c r="Y73" s="2">
        <f t="shared" si="16"/>
        <v>50.742580000000004</v>
      </c>
      <c r="Z73" s="2">
        <f t="shared" si="17"/>
        <v>0</v>
      </c>
      <c r="AA73" s="2">
        <f t="shared" si="18"/>
        <v>1.6589400000000001</v>
      </c>
      <c r="AB73" s="2">
        <v>0</v>
      </c>
      <c r="AC73" s="7">
        <f t="shared" si="19"/>
        <v>103.72976</v>
      </c>
      <c r="AD73" s="7">
        <f t="shared" si="20"/>
        <v>13.62</v>
      </c>
      <c r="AE73" s="7">
        <f t="shared" si="21"/>
        <v>117.34976</v>
      </c>
    </row>
    <row r="74" spans="1:31" x14ac:dyDescent="0.25">
      <c r="A74" t="s">
        <v>5</v>
      </c>
      <c r="B74" s="10">
        <v>1</v>
      </c>
      <c r="C74" t="s">
        <v>1</v>
      </c>
      <c r="D74" s="1">
        <v>44621</v>
      </c>
      <c r="E74" s="2">
        <v>12</v>
      </c>
      <c r="F74" s="2">
        <v>0</v>
      </c>
      <c r="G74" s="2">
        <v>1.08</v>
      </c>
      <c r="H74" s="2">
        <v>0.04</v>
      </c>
      <c r="I74" s="2">
        <v>0.5</v>
      </c>
      <c r="J74" s="3">
        <v>0.22689999999999999</v>
      </c>
      <c r="K74" s="3">
        <v>0</v>
      </c>
      <c r="L74" s="3">
        <v>0.36993999999999999</v>
      </c>
      <c r="M74" s="3">
        <v>0.59003000000000005</v>
      </c>
      <c r="N74" s="6">
        <v>0</v>
      </c>
      <c r="O74" s="6">
        <v>1.9290000000000002E-2</v>
      </c>
      <c r="Q74" s="7">
        <f t="shared" si="11"/>
        <v>13.62</v>
      </c>
      <c r="R74" s="4">
        <f t="shared" si="12"/>
        <v>1.2061600000000001</v>
      </c>
      <c r="T74" s="10">
        <v>86</v>
      </c>
      <c r="V74" s="2">
        <f t="shared" si="13"/>
        <v>19.513400000000001</v>
      </c>
      <c r="W74" s="2">
        <f t="shared" si="14"/>
        <v>0</v>
      </c>
      <c r="X74" s="2">
        <f t="shared" si="15"/>
        <v>31.81484</v>
      </c>
      <c r="Y74" s="2">
        <f t="shared" si="16"/>
        <v>50.742580000000004</v>
      </c>
      <c r="Z74" s="2">
        <f t="shared" si="17"/>
        <v>0</v>
      </c>
      <c r="AA74" s="2">
        <f t="shared" si="18"/>
        <v>1.6589400000000001</v>
      </c>
      <c r="AB74" s="2">
        <v>0</v>
      </c>
      <c r="AC74" s="7">
        <f t="shared" si="19"/>
        <v>103.72976</v>
      </c>
      <c r="AD74" s="7">
        <f t="shared" si="20"/>
        <v>13.62</v>
      </c>
      <c r="AE74" s="7">
        <f t="shared" si="21"/>
        <v>117.34976</v>
      </c>
    </row>
    <row r="75" spans="1:31" x14ac:dyDescent="0.25">
      <c r="A75" t="s">
        <v>5</v>
      </c>
      <c r="B75" s="10">
        <v>1</v>
      </c>
      <c r="C75" t="s">
        <v>1</v>
      </c>
      <c r="D75" s="1">
        <v>44652</v>
      </c>
      <c r="E75" s="2">
        <v>12</v>
      </c>
      <c r="F75" s="2">
        <v>0</v>
      </c>
      <c r="G75" s="2">
        <v>1.08</v>
      </c>
      <c r="H75" s="2">
        <v>0.04</v>
      </c>
      <c r="I75" s="2">
        <v>0.5</v>
      </c>
      <c r="J75" s="3">
        <v>0.22689999999999999</v>
      </c>
      <c r="K75" s="3">
        <v>0</v>
      </c>
      <c r="L75" s="3">
        <v>0.36993999999999999</v>
      </c>
      <c r="M75" s="3">
        <v>0.59003000000000005</v>
      </c>
      <c r="N75" s="6">
        <v>0</v>
      </c>
      <c r="O75" s="6">
        <v>1.9290000000000002E-2</v>
      </c>
      <c r="Q75" s="7">
        <f t="shared" si="11"/>
        <v>13.62</v>
      </c>
      <c r="R75" s="4">
        <f t="shared" si="12"/>
        <v>1.2061600000000001</v>
      </c>
      <c r="T75" s="10">
        <v>86</v>
      </c>
      <c r="V75" s="2">
        <f t="shared" si="13"/>
        <v>19.513400000000001</v>
      </c>
      <c r="W75" s="2">
        <f t="shared" si="14"/>
        <v>0</v>
      </c>
      <c r="X75" s="2">
        <f t="shared" si="15"/>
        <v>31.81484</v>
      </c>
      <c r="Y75" s="2">
        <f t="shared" si="16"/>
        <v>50.742580000000004</v>
      </c>
      <c r="Z75" s="2">
        <f t="shared" si="17"/>
        <v>0</v>
      </c>
      <c r="AA75" s="2">
        <f t="shared" si="18"/>
        <v>1.6589400000000001</v>
      </c>
      <c r="AB75" s="2">
        <v>0</v>
      </c>
      <c r="AC75" s="7">
        <f t="shared" si="19"/>
        <v>103.72976</v>
      </c>
      <c r="AD75" s="7">
        <f t="shared" si="20"/>
        <v>13.62</v>
      </c>
      <c r="AE75" s="7">
        <f t="shared" si="21"/>
        <v>117.34976</v>
      </c>
    </row>
    <row r="76" spans="1:31" x14ac:dyDescent="0.25">
      <c r="A76" t="s">
        <v>5</v>
      </c>
      <c r="B76" s="10">
        <v>1</v>
      </c>
      <c r="C76" t="s">
        <v>1</v>
      </c>
      <c r="D76" s="1">
        <v>44682</v>
      </c>
      <c r="E76" s="2">
        <v>12</v>
      </c>
      <c r="F76" s="2">
        <v>0</v>
      </c>
      <c r="G76" s="2">
        <v>1.08</v>
      </c>
      <c r="H76" s="2">
        <v>0.04</v>
      </c>
      <c r="I76" s="2">
        <v>0.5</v>
      </c>
      <c r="J76" s="3">
        <v>0.22689999999999999</v>
      </c>
      <c r="K76" s="3">
        <v>0</v>
      </c>
      <c r="L76" s="3">
        <v>0.36993999999999999</v>
      </c>
      <c r="M76" s="3">
        <v>0.59003000000000005</v>
      </c>
      <c r="N76" s="3">
        <v>0.14360999999999999</v>
      </c>
      <c r="O76" s="6">
        <v>1.9290000000000002E-2</v>
      </c>
      <c r="Q76" s="7">
        <f t="shared" si="11"/>
        <v>13.62</v>
      </c>
      <c r="R76" s="4">
        <f t="shared" si="12"/>
        <v>1.3497700000000001</v>
      </c>
      <c r="T76" s="10">
        <v>86</v>
      </c>
      <c r="V76" s="2">
        <f t="shared" si="13"/>
        <v>19.513400000000001</v>
      </c>
      <c r="W76" s="2">
        <f t="shared" si="14"/>
        <v>0</v>
      </c>
      <c r="X76" s="2">
        <f t="shared" si="15"/>
        <v>31.81484</v>
      </c>
      <c r="Y76" s="2">
        <f t="shared" si="16"/>
        <v>50.742580000000004</v>
      </c>
      <c r="Z76" s="2">
        <f t="shared" si="17"/>
        <v>12.350459999999998</v>
      </c>
      <c r="AA76" s="2">
        <f t="shared" si="18"/>
        <v>1.6589400000000001</v>
      </c>
      <c r="AB76" s="2">
        <v>0</v>
      </c>
      <c r="AC76" s="7">
        <f t="shared" si="19"/>
        <v>116.08022</v>
      </c>
      <c r="AD76" s="7">
        <f t="shared" si="20"/>
        <v>13.62</v>
      </c>
      <c r="AE76" s="7">
        <f t="shared" si="21"/>
        <v>129.70022</v>
      </c>
    </row>
    <row r="77" spans="1:31" x14ac:dyDescent="0.25">
      <c r="A77" t="s">
        <v>5</v>
      </c>
      <c r="B77" s="10">
        <v>1</v>
      </c>
      <c r="C77" t="s">
        <v>1</v>
      </c>
      <c r="D77" s="1">
        <v>44713</v>
      </c>
      <c r="E77" s="2">
        <v>12</v>
      </c>
      <c r="F77" s="2">
        <v>0</v>
      </c>
      <c r="G77" s="2">
        <v>1.08</v>
      </c>
      <c r="H77" s="2">
        <v>0.04</v>
      </c>
      <c r="I77" s="2">
        <v>0.5</v>
      </c>
      <c r="J77" s="3">
        <v>0.22689999999999999</v>
      </c>
      <c r="K77" s="3">
        <v>0</v>
      </c>
      <c r="L77" s="3">
        <v>0.36993999999999999</v>
      </c>
      <c r="M77" s="3">
        <v>0.59003000000000005</v>
      </c>
      <c r="N77" s="3">
        <v>0.14360999999999999</v>
      </c>
      <c r="O77" s="6">
        <v>1.9290000000000002E-2</v>
      </c>
      <c r="Q77" s="7">
        <f t="shared" si="11"/>
        <v>13.62</v>
      </c>
      <c r="R77" s="4">
        <f t="shared" si="12"/>
        <v>1.3497700000000001</v>
      </c>
      <c r="T77" s="10">
        <v>86</v>
      </c>
      <c r="V77" s="2">
        <f t="shared" si="13"/>
        <v>19.513400000000001</v>
      </c>
      <c r="W77" s="2">
        <f t="shared" si="14"/>
        <v>0</v>
      </c>
      <c r="X77" s="2">
        <f t="shared" si="15"/>
        <v>31.81484</v>
      </c>
      <c r="Y77" s="2">
        <f t="shared" si="16"/>
        <v>50.742580000000004</v>
      </c>
      <c r="Z77" s="2">
        <f t="shared" si="17"/>
        <v>12.350459999999998</v>
      </c>
      <c r="AA77" s="2">
        <f t="shared" si="18"/>
        <v>1.6589400000000001</v>
      </c>
      <c r="AB77" s="2">
        <v>0</v>
      </c>
      <c r="AC77" s="7">
        <f t="shared" si="19"/>
        <v>116.08022</v>
      </c>
      <c r="AD77" s="7">
        <f t="shared" si="20"/>
        <v>13.62</v>
      </c>
      <c r="AE77" s="7">
        <f t="shared" si="21"/>
        <v>129.70022</v>
      </c>
    </row>
    <row r="78" spans="1:31" x14ac:dyDescent="0.25">
      <c r="A78" t="s">
        <v>5</v>
      </c>
      <c r="B78" s="10">
        <v>1</v>
      </c>
      <c r="C78" t="s">
        <v>1</v>
      </c>
      <c r="D78" s="1">
        <v>44743</v>
      </c>
      <c r="E78" s="2">
        <v>12</v>
      </c>
      <c r="F78" s="2">
        <v>0</v>
      </c>
      <c r="G78" s="2">
        <v>0.89</v>
      </c>
      <c r="H78" s="2">
        <v>0.04</v>
      </c>
      <c r="I78" s="2">
        <v>0.5</v>
      </c>
      <c r="J78" s="3">
        <v>0.22689999999999999</v>
      </c>
      <c r="K78" s="3">
        <v>0</v>
      </c>
      <c r="L78" s="3">
        <v>0.36993999999999999</v>
      </c>
      <c r="M78" s="3">
        <v>0.59003000000000005</v>
      </c>
      <c r="N78" s="3">
        <v>0.14360999999999999</v>
      </c>
      <c r="O78" s="3">
        <v>1.384E-2</v>
      </c>
      <c r="Q78" s="7">
        <f t="shared" si="11"/>
        <v>13.43</v>
      </c>
      <c r="R78" s="4">
        <f t="shared" si="12"/>
        <v>1.3443200000000002</v>
      </c>
      <c r="T78" s="10">
        <v>86</v>
      </c>
      <c r="V78" s="2">
        <f t="shared" si="13"/>
        <v>19.513400000000001</v>
      </c>
      <c r="W78" s="2">
        <f t="shared" si="14"/>
        <v>0</v>
      </c>
      <c r="X78" s="2">
        <f t="shared" si="15"/>
        <v>31.81484</v>
      </c>
      <c r="Y78" s="2">
        <f t="shared" si="16"/>
        <v>50.742580000000004</v>
      </c>
      <c r="Z78" s="2">
        <f t="shared" si="17"/>
        <v>12.350459999999998</v>
      </c>
      <c r="AA78" s="2">
        <f t="shared" si="18"/>
        <v>1.19024</v>
      </c>
      <c r="AB78" s="2">
        <v>0</v>
      </c>
      <c r="AC78" s="7">
        <f t="shared" si="19"/>
        <v>115.61152</v>
      </c>
      <c r="AD78" s="7">
        <f t="shared" si="20"/>
        <v>13.43</v>
      </c>
      <c r="AE78" s="7">
        <f t="shared" si="21"/>
        <v>129.04151999999999</v>
      </c>
    </row>
    <row r="79" spans="1:31" x14ac:dyDescent="0.25">
      <c r="A79" t="s">
        <v>5</v>
      </c>
      <c r="B79" s="10">
        <v>1</v>
      </c>
      <c r="C79" t="s">
        <v>1</v>
      </c>
      <c r="D79" s="1">
        <v>44774</v>
      </c>
      <c r="E79" s="2">
        <v>12</v>
      </c>
      <c r="F79" s="2">
        <v>0</v>
      </c>
      <c r="G79" s="2">
        <v>0.89</v>
      </c>
      <c r="H79" s="2">
        <v>0.04</v>
      </c>
      <c r="I79" s="2">
        <v>0.5</v>
      </c>
      <c r="J79" s="3">
        <v>0.22689999999999999</v>
      </c>
      <c r="K79" s="3">
        <v>0</v>
      </c>
      <c r="L79" s="3">
        <v>0.36993999999999999</v>
      </c>
      <c r="M79" s="3">
        <v>0.59003000000000005</v>
      </c>
      <c r="N79" s="3">
        <v>0.14360999999999999</v>
      </c>
      <c r="O79" s="3">
        <v>1.384E-2</v>
      </c>
      <c r="Q79" s="7">
        <f t="shared" si="11"/>
        <v>13.43</v>
      </c>
      <c r="R79" s="4">
        <f t="shared" si="12"/>
        <v>1.3443200000000002</v>
      </c>
      <c r="T79" s="10">
        <v>86</v>
      </c>
      <c r="V79" s="2">
        <f t="shared" si="13"/>
        <v>19.513400000000001</v>
      </c>
      <c r="W79" s="2">
        <f t="shared" si="14"/>
        <v>0</v>
      </c>
      <c r="X79" s="2">
        <f t="shared" si="15"/>
        <v>31.81484</v>
      </c>
      <c r="Y79" s="2">
        <f t="shared" si="16"/>
        <v>50.742580000000004</v>
      </c>
      <c r="Z79" s="2">
        <f t="shared" si="17"/>
        <v>12.350459999999998</v>
      </c>
      <c r="AA79" s="2">
        <f t="shared" si="18"/>
        <v>1.19024</v>
      </c>
      <c r="AB79" s="2">
        <v>0</v>
      </c>
      <c r="AC79" s="7">
        <f t="shared" si="19"/>
        <v>115.61152</v>
      </c>
      <c r="AD79" s="7">
        <f t="shared" si="20"/>
        <v>13.43</v>
      </c>
      <c r="AE79" s="7">
        <f t="shared" si="21"/>
        <v>129.04151999999999</v>
      </c>
    </row>
    <row r="80" spans="1:31" x14ac:dyDescent="0.25">
      <c r="A80" t="s">
        <v>5</v>
      </c>
      <c r="B80" s="10">
        <v>1</v>
      </c>
      <c r="C80" t="s">
        <v>1</v>
      </c>
      <c r="D80" s="1">
        <v>44805</v>
      </c>
      <c r="E80" s="2">
        <v>12</v>
      </c>
      <c r="F80" s="2">
        <v>0</v>
      </c>
      <c r="G80" s="2">
        <v>0.89</v>
      </c>
      <c r="H80" s="2">
        <v>0.04</v>
      </c>
      <c r="I80" s="2">
        <v>0.5</v>
      </c>
      <c r="J80" s="3">
        <v>0.22689999999999999</v>
      </c>
      <c r="K80" s="3">
        <v>0</v>
      </c>
      <c r="L80" s="3">
        <v>0.36993999999999999</v>
      </c>
      <c r="M80" s="3">
        <v>0.59003000000000005</v>
      </c>
      <c r="N80" s="3">
        <v>0.14360999999999999</v>
      </c>
      <c r="O80" s="3">
        <v>1.384E-2</v>
      </c>
      <c r="Q80" s="7">
        <f t="shared" si="11"/>
        <v>13.43</v>
      </c>
      <c r="R80" s="4">
        <f t="shared" si="12"/>
        <v>1.3443200000000002</v>
      </c>
      <c r="T80" s="10">
        <v>86</v>
      </c>
      <c r="V80" s="2">
        <f t="shared" si="13"/>
        <v>19.513400000000001</v>
      </c>
      <c r="W80" s="2">
        <f t="shared" si="14"/>
        <v>0</v>
      </c>
      <c r="X80" s="2">
        <f t="shared" si="15"/>
        <v>31.81484</v>
      </c>
      <c r="Y80" s="2">
        <f t="shared" si="16"/>
        <v>50.742580000000004</v>
      </c>
      <c r="Z80" s="2">
        <f t="shared" si="17"/>
        <v>12.350459999999998</v>
      </c>
      <c r="AA80" s="2">
        <f t="shared" si="18"/>
        <v>1.19024</v>
      </c>
      <c r="AB80" s="2">
        <v>0</v>
      </c>
      <c r="AC80" s="7">
        <f t="shared" si="19"/>
        <v>115.61152</v>
      </c>
      <c r="AD80" s="7">
        <f t="shared" si="20"/>
        <v>13.43</v>
      </c>
      <c r="AE80" s="7">
        <f t="shared" si="21"/>
        <v>129.04151999999999</v>
      </c>
    </row>
    <row r="81" spans="1:31" x14ac:dyDescent="0.25">
      <c r="A81" t="s">
        <v>5</v>
      </c>
      <c r="B81" s="10">
        <v>1</v>
      </c>
      <c r="C81" t="s">
        <v>1</v>
      </c>
      <c r="D81" s="1">
        <v>44835</v>
      </c>
      <c r="E81" s="2">
        <v>12</v>
      </c>
      <c r="F81" s="2">
        <v>0</v>
      </c>
      <c r="G81" s="2">
        <v>0.89</v>
      </c>
      <c r="H81" s="2">
        <v>0.04</v>
      </c>
      <c r="I81" s="2">
        <v>0.75</v>
      </c>
      <c r="J81" s="3">
        <v>0.22689999999999999</v>
      </c>
      <c r="K81" s="3">
        <v>0</v>
      </c>
      <c r="L81" s="3">
        <v>0.36993999999999999</v>
      </c>
      <c r="M81" s="3">
        <v>0.59003000000000005</v>
      </c>
      <c r="N81" s="3">
        <v>0.14360999999999999</v>
      </c>
      <c r="O81" s="3">
        <v>1.384E-2</v>
      </c>
      <c r="Q81" s="7">
        <f t="shared" si="11"/>
        <v>13.68</v>
      </c>
      <c r="R81" s="4">
        <f t="shared" si="12"/>
        <v>1.3443200000000002</v>
      </c>
      <c r="T81" s="10">
        <v>86</v>
      </c>
      <c r="V81" s="2">
        <f t="shared" si="13"/>
        <v>19.513400000000001</v>
      </c>
      <c r="W81" s="2">
        <f t="shared" si="14"/>
        <v>0</v>
      </c>
      <c r="X81" s="2">
        <f t="shared" si="15"/>
        <v>31.81484</v>
      </c>
      <c r="Y81" s="2">
        <f t="shared" si="16"/>
        <v>50.742580000000004</v>
      </c>
      <c r="Z81" s="2">
        <f t="shared" si="17"/>
        <v>12.350459999999998</v>
      </c>
      <c r="AA81" s="2">
        <f t="shared" si="18"/>
        <v>1.19024</v>
      </c>
      <c r="AB81" s="2">
        <v>0</v>
      </c>
      <c r="AC81" s="7">
        <f t="shared" si="19"/>
        <v>115.61152</v>
      </c>
      <c r="AD81" s="7">
        <f t="shared" si="20"/>
        <v>13.68</v>
      </c>
      <c r="AE81" s="7">
        <f t="shared" si="21"/>
        <v>129.29151999999999</v>
      </c>
    </row>
    <row r="82" spans="1:31" x14ac:dyDescent="0.25">
      <c r="A82" t="s">
        <v>5</v>
      </c>
      <c r="B82" s="10">
        <v>1</v>
      </c>
      <c r="C82" t="s">
        <v>1</v>
      </c>
      <c r="D82" s="1">
        <v>44866</v>
      </c>
      <c r="E82" s="2">
        <v>12</v>
      </c>
      <c r="F82" s="2">
        <v>0</v>
      </c>
      <c r="G82" s="2">
        <v>0.89</v>
      </c>
      <c r="H82" s="2">
        <v>0.04</v>
      </c>
      <c r="I82" s="2">
        <v>0.75</v>
      </c>
      <c r="J82" s="3">
        <v>0.22689999999999999</v>
      </c>
      <c r="K82" s="3">
        <v>0</v>
      </c>
      <c r="L82" s="3">
        <v>0.36940000000000001</v>
      </c>
      <c r="M82" s="3">
        <v>0.70276000000000005</v>
      </c>
      <c r="N82" s="3">
        <v>0.14360999999999999</v>
      </c>
      <c r="O82" s="3">
        <v>1.384E-2</v>
      </c>
      <c r="Q82" s="7">
        <f t="shared" si="11"/>
        <v>13.68</v>
      </c>
      <c r="R82" s="4">
        <f t="shared" si="12"/>
        <v>1.4565100000000002</v>
      </c>
      <c r="T82" s="10">
        <v>86</v>
      </c>
      <c r="V82" s="2">
        <f t="shared" si="13"/>
        <v>19.513400000000001</v>
      </c>
      <c r="W82" s="2">
        <f t="shared" si="14"/>
        <v>0</v>
      </c>
      <c r="X82" s="2">
        <f t="shared" si="15"/>
        <v>31.7684</v>
      </c>
      <c r="Y82" s="2">
        <f t="shared" si="16"/>
        <v>60.437360000000005</v>
      </c>
      <c r="Z82" s="2">
        <f t="shared" si="17"/>
        <v>12.350459999999998</v>
      </c>
      <c r="AA82" s="2">
        <f t="shared" si="18"/>
        <v>1.19024</v>
      </c>
      <c r="AB82" s="2">
        <v>0</v>
      </c>
      <c r="AC82" s="7">
        <f t="shared" si="19"/>
        <v>125.25986000000002</v>
      </c>
      <c r="AD82" s="7">
        <f t="shared" si="20"/>
        <v>13.68</v>
      </c>
      <c r="AE82" s="7">
        <f t="shared" si="21"/>
        <v>138.93986000000001</v>
      </c>
    </row>
    <row r="83" spans="1:31" x14ac:dyDescent="0.25">
      <c r="A83" t="s">
        <v>5</v>
      </c>
      <c r="B83" s="10">
        <v>1</v>
      </c>
      <c r="C83" t="s">
        <v>1</v>
      </c>
      <c r="D83" s="1">
        <v>44896</v>
      </c>
      <c r="E83" s="2">
        <v>12</v>
      </c>
      <c r="F83" s="2">
        <v>0</v>
      </c>
      <c r="G83" s="2">
        <v>0.89</v>
      </c>
      <c r="H83" s="2">
        <v>0.04</v>
      </c>
      <c r="I83" s="2">
        <v>0.75</v>
      </c>
      <c r="J83" s="3">
        <v>0.22689999999999999</v>
      </c>
      <c r="K83" s="3">
        <v>0</v>
      </c>
      <c r="L83" s="3">
        <v>0.36940000000000001</v>
      </c>
      <c r="M83" s="3">
        <v>0.70276000000000005</v>
      </c>
      <c r="N83" s="3">
        <v>0.14360999999999999</v>
      </c>
      <c r="O83" s="3">
        <v>1.384E-2</v>
      </c>
      <c r="Q83" s="7">
        <f t="shared" si="11"/>
        <v>13.68</v>
      </c>
      <c r="R83" s="4">
        <f t="shared" si="12"/>
        <v>1.4565100000000002</v>
      </c>
      <c r="T83" s="10">
        <v>86</v>
      </c>
      <c r="V83" s="2">
        <f t="shared" si="13"/>
        <v>19.513400000000001</v>
      </c>
      <c r="W83" s="2">
        <f t="shared" si="14"/>
        <v>0</v>
      </c>
      <c r="X83" s="2">
        <f t="shared" si="15"/>
        <v>31.7684</v>
      </c>
      <c r="Y83" s="2">
        <f t="shared" si="16"/>
        <v>60.437360000000005</v>
      </c>
      <c r="Z83" s="2">
        <f t="shared" si="17"/>
        <v>12.350459999999998</v>
      </c>
      <c r="AA83" s="2">
        <f t="shared" si="18"/>
        <v>1.19024</v>
      </c>
      <c r="AB83" s="2">
        <v>0</v>
      </c>
      <c r="AC83" s="7">
        <f t="shared" si="19"/>
        <v>125.25986000000002</v>
      </c>
      <c r="AD83" s="7">
        <f t="shared" si="20"/>
        <v>13.68</v>
      </c>
      <c r="AE83" s="7">
        <f t="shared" si="21"/>
        <v>138.93986000000001</v>
      </c>
    </row>
    <row r="84" spans="1:31" x14ac:dyDescent="0.25">
      <c r="A84" t="s">
        <v>5</v>
      </c>
      <c r="B84" s="10">
        <v>1</v>
      </c>
      <c r="C84" t="s">
        <v>1</v>
      </c>
      <c r="D84" s="1">
        <v>44927</v>
      </c>
      <c r="E84" s="2">
        <v>12</v>
      </c>
      <c r="F84" s="2">
        <v>0</v>
      </c>
      <c r="G84" s="2">
        <v>0.89</v>
      </c>
      <c r="H84" s="2">
        <v>0.04</v>
      </c>
      <c r="I84" s="2">
        <v>0.75</v>
      </c>
      <c r="J84" s="3">
        <v>0.22689999999999999</v>
      </c>
      <c r="K84" s="3">
        <v>0</v>
      </c>
      <c r="L84" s="3">
        <v>0.36940000000000001</v>
      </c>
      <c r="M84" s="3">
        <v>0.70276000000000005</v>
      </c>
      <c r="N84" s="3">
        <v>0.14360999999999999</v>
      </c>
      <c r="O84" s="3">
        <v>1.384E-2</v>
      </c>
      <c r="Q84" s="7">
        <f t="shared" si="11"/>
        <v>13.68</v>
      </c>
      <c r="R84" s="4">
        <f t="shared" si="12"/>
        <v>1.4565100000000002</v>
      </c>
      <c r="T84" s="10">
        <v>86</v>
      </c>
      <c r="V84" s="2">
        <f t="shared" si="13"/>
        <v>19.513400000000001</v>
      </c>
      <c r="W84" s="2">
        <f t="shared" si="14"/>
        <v>0</v>
      </c>
      <c r="X84" s="2">
        <f t="shared" si="15"/>
        <v>31.7684</v>
      </c>
      <c r="Y84" s="2">
        <f t="shared" si="16"/>
        <v>60.437360000000005</v>
      </c>
      <c r="Z84" s="2">
        <f t="shared" si="17"/>
        <v>12.350459999999998</v>
      </c>
      <c r="AA84" s="2">
        <f t="shared" si="18"/>
        <v>1.19024</v>
      </c>
      <c r="AB84" s="2">
        <v>0</v>
      </c>
      <c r="AC84" s="7">
        <f t="shared" si="19"/>
        <v>125.25986000000002</v>
      </c>
      <c r="AD84" s="7">
        <f t="shared" si="20"/>
        <v>13.68</v>
      </c>
      <c r="AE84" s="7">
        <f t="shared" si="21"/>
        <v>138.93986000000001</v>
      </c>
    </row>
    <row r="85" spans="1:31" x14ac:dyDescent="0.25">
      <c r="A85" t="s">
        <v>5</v>
      </c>
      <c r="B85" s="10">
        <v>1</v>
      </c>
      <c r="C85" t="s">
        <v>1</v>
      </c>
      <c r="D85" s="1">
        <v>44958</v>
      </c>
      <c r="E85" s="2">
        <v>12</v>
      </c>
      <c r="F85" s="2">
        <v>0</v>
      </c>
      <c r="G85" s="2">
        <v>0.89</v>
      </c>
      <c r="H85" s="2">
        <v>0.04</v>
      </c>
      <c r="I85" s="2">
        <v>0.75</v>
      </c>
      <c r="J85" s="3">
        <v>0.22689999999999999</v>
      </c>
      <c r="K85" s="3">
        <v>0</v>
      </c>
      <c r="L85" s="3">
        <v>0.44033</v>
      </c>
      <c r="M85" s="3">
        <v>0.56842000000000004</v>
      </c>
      <c r="N85" s="3">
        <v>0.14360999999999999</v>
      </c>
      <c r="O85" s="3">
        <v>1.384E-2</v>
      </c>
      <c r="Q85" s="7">
        <f t="shared" si="11"/>
        <v>13.68</v>
      </c>
      <c r="R85" s="4">
        <f t="shared" si="12"/>
        <v>1.3931000000000002</v>
      </c>
      <c r="T85" s="10">
        <v>86</v>
      </c>
      <c r="V85" s="2">
        <f t="shared" si="13"/>
        <v>19.513400000000001</v>
      </c>
      <c r="W85" s="2">
        <f t="shared" si="14"/>
        <v>0</v>
      </c>
      <c r="X85" s="2">
        <f t="shared" si="15"/>
        <v>37.868380000000002</v>
      </c>
      <c r="Y85" s="2">
        <f t="shared" si="16"/>
        <v>48.884120000000003</v>
      </c>
      <c r="Z85" s="2">
        <f t="shared" si="17"/>
        <v>12.350459999999998</v>
      </c>
      <c r="AA85" s="2">
        <f t="shared" si="18"/>
        <v>1.19024</v>
      </c>
      <c r="AB85" s="2">
        <v>0</v>
      </c>
      <c r="AC85" s="7">
        <f t="shared" si="19"/>
        <v>119.80660000000002</v>
      </c>
      <c r="AD85" s="7">
        <f t="shared" si="20"/>
        <v>13.68</v>
      </c>
      <c r="AE85" s="7">
        <f t="shared" si="21"/>
        <v>133.48660000000001</v>
      </c>
    </row>
    <row r="86" spans="1:31" x14ac:dyDescent="0.25">
      <c r="A86" t="s">
        <v>5</v>
      </c>
      <c r="B86" s="10">
        <v>1</v>
      </c>
      <c r="C86" t="s">
        <v>1</v>
      </c>
      <c r="D86" s="1">
        <v>44986</v>
      </c>
      <c r="E86" s="2">
        <v>12</v>
      </c>
      <c r="F86" s="2">
        <v>0</v>
      </c>
      <c r="G86" s="2">
        <v>0.89</v>
      </c>
      <c r="H86" s="2">
        <v>0.04</v>
      </c>
      <c r="I86" s="2">
        <v>0.75</v>
      </c>
      <c r="J86" s="3">
        <v>0.22689999999999999</v>
      </c>
      <c r="K86" s="3">
        <v>0</v>
      </c>
      <c r="L86" s="3">
        <v>0.44033</v>
      </c>
      <c r="M86" s="3">
        <v>0.56842000000000004</v>
      </c>
      <c r="N86" s="3">
        <v>0.14360999999999999</v>
      </c>
      <c r="O86" s="3">
        <v>1.384E-2</v>
      </c>
      <c r="Q86" s="7">
        <f t="shared" si="11"/>
        <v>13.68</v>
      </c>
      <c r="R86" s="4">
        <f t="shared" si="12"/>
        <v>1.3931000000000002</v>
      </c>
      <c r="T86" s="10">
        <v>86</v>
      </c>
      <c r="V86" s="2">
        <f t="shared" si="13"/>
        <v>19.513400000000001</v>
      </c>
      <c r="W86" s="2">
        <f t="shared" si="14"/>
        <v>0</v>
      </c>
      <c r="X86" s="2">
        <f t="shared" si="15"/>
        <v>37.868380000000002</v>
      </c>
      <c r="Y86" s="2">
        <f t="shared" si="16"/>
        <v>48.884120000000003</v>
      </c>
      <c r="Z86" s="2">
        <f t="shared" si="17"/>
        <v>12.350459999999998</v>
      </c>
      <c r="AA86" s="2">
        <f t="shared" si="18"/>
        <v>1.19024</v>
      </c>
      <c r="AB86" s="2">
        <v>0</v>
      </c>
      <c r="AC86" s="7">
        <f t="shared" si="19"/>
        <v>119.80660000000002</v>
      </c>
      <c r="AD86" s="7">
        <f t="shared" si="20"/>
        <v>13.68</v>
      </c>
      <c r="AE86" s="7">
        <f t="shared" si="21"/>
        <v>133.48660000000001</v>
      </c>
    </row>
    <row r="87" spans="1:31" x14ac:dyDescent="0.25">
      <c r="A87" t="s">
        <v>5</v>
      </c>
      <c r="B87" s="10">
        <v>1</v>
      </c>
      <c r="C87" t="s">
        <v>1</v>
      </c>
      <c r="D87" s="1">
        <v>45017</v>
      </c>
      <c r="E87" s="2">
        <v>12</v>
      </c>
      <c r="F87" s="2">
        <v>0</v>
      </c>
      <c r="G87" s="2">
        <v>0.89</v>
      </c>
      <c r="H87" s="2">
        <v>0.04</v>
      </c>
      <c r="I87" s="2">
        <v>0.75</v>
      </c>
      <c r="J87" s="3">
        <v>0.22689999999999999</v>
      </c>
      <c r="K87" s="3">
        <v>0</v>
      </c>
      <c r="L87" s="3">
        <v>0.44033</v>
      </c>
      <c r="M87" s="3">
        <v>0.56842000000000004</v>
      </c>
      <c r="N87" s="3">
        <v>0.14360999999999999</v>
      </c>
      <c r="O87" s="3">
        <v>1.384E-2</v>
      </c>
      <c r="Q87" s="7">
        <f t="shared" si="11"/>
        <v>13.68</v>
      </c>
      <c r="R87" s="4">
        <f t="shared" si="12"/>
        <v>1.3931000000000002</v>
      </c>
      <c r="T87" s="10">
        <v>86</v>
      </c>
      <c r="V87" s="2">
        <f t="shared" si="13"/>
        <v>19.513400000000001</v>
      </c>
      <c r="W87" s="2">
        <f t="shared" si="14"/>
        <v>0</v>
      </c>
      <c r="X87" s="2">
        <f t="shared" si="15"/>
        <v>37.868380000000002</v>
      </c>
      <c r="Y87" s="2">
        <f t="shared" si="16"/>
        <v>48.884120000000003</v>
      </c>
      <c r="Z87" s="2">
        <f t="shared" si="17"/>
        <v>12.350459999999998</v>
      </c>
      <c r="AA87" s="2">
        <f t="shared" si="18"/>
        <v>1.19024</v>
      </c>
      <c r="AB87" s="2">
        <v>0</v>
      </c>
      <c r="AC87" s="7">
        <f t="shared" si="19"/>
        <v>119.80660000000002</v>
      </c>
      <c r="AD87" s="7">
        <f t="shared" si="20"/>
        <v>13.68</v>
      </c>
      <c r="AE87" s="7">
        <f t="shared" si="21"/>
        <v>133.48660000000001</v>
      </c>
    </row>
    <row r="88" spans="1:31" x14ac:dyDescent="0.25">
      <c r="A88" t="s">
        <v>5</v>
      </c>
      <c r="B88" s="10">
        <v>1</v>
      </c>
      <c r="C88" t="s">
        <v>1</v>
      </c>
      <c r="D88" s="1">
        <v>45047</v>
      </c>
      <c r="E88" s="2">
        <v>12</v>
      </c>
      <c r="F88" s="2">
        <v>0</v>
      </c>
      <c r="G88" s="2">
        <v>0.89</v>
      </c>
      <c r="H88" s="2">
        <v>0.04</v>
      </c>
      <c r="I88" s="2">
        <v>0.75</v>
      </c>
      <c r="J88" s="3">
        <v>0.22689999999999999</v>
      </c>
      <c r="K88" s="3">
        <v>0</v>
      </c>
      <c r="L88" s="3">
        <v>0.44033</v>
      </c>
      <c r="M88" s="3">
        <v>0.56842000000000004</v>
      </c>
      <c r="N88" s="3">
        <v>0</v>
      </c>
      <c r="O88" s="3">
        <v>1.384E-2</v>
      </c>
      <c r="Q88" s="7">
        <f t="shared" si="11"/>
        <v>13.68</v>
      </c>
      <c r="R88" s="4">
        <f t="shared" si="12"/>
        <v>1.2494900000000002</v>
      </c>
      <c r="T88" s="10">
        <v>86</v>
      </c>
      <c r="V88" s="2">
        <f t="shared" si="13"/>
        <v>19.513400000000001</v>
      </c>
      <c r="W88" s="2">
        <f t="shared" si="14"/>
        <v>0</v>
      </c>
      <c r="X88" s="2">
        <f t="shared" si="15"/>
        <v>37.868380000000002</v>
      </c>
      <c r="Y88" s="2">
        <f t="shared" si="16"/>
        <v>48.884120000000003</v>
      </c>
      <c r="Z88" s="2">
        <f t="shared" si="17"/>
        <v>0</v>
      </c>
      <c r="AA88" s="2">
        <f t="shared" si="18"/>
        <v>1.19024</v>
      </c>
      <c r="AB88" s="2">
        <v>0</v>
      </c>
      <c r="AC88" s="7">
        <f t="shared" si="19"/>
        <v>107.45614000000002</v>
      </c>
      <c r="AD88" s="7">
        <f t="shared" si="20"/>
        <v>13.68</v>
      </c>
      <c r="AE88" s="7">
        <f t="shared" si="21"/>
        <v>121.13614000000001</v>
      </c>
    </row>
    <row r="89" spans="1:31" x14ac:dyDescent="0.25">
      <c r="A89" t="s">
        <v>5</v>
      </c>
      <c r="B89" s="10">
        <v>1</v>
      </c>
      <c r="C89" t="s">
        <v>1</v>
      </c>
      <c r="D89" s="1">
        <v>45078</v>
      </c>
      <c r="E89" s="2">
        <v>12</v>
      </c>
      <c r="F89" s="2">
        <v>0</v>
      </c>
      <c r="G89" s="2">
        <v>0.89</v>
      </c>
      <c r="H89" s="2">
        <v>0.04</v>
      </c>
      <c r="I89" s="2">
        <v>0.75</v>
      </c>
      <c r="J89" s="3">
        <v>0.22689999999999999</v>
      </c>
      <c r="K89" s="3">
        <v>0</v>
      </c>
      <c r="L89" s="3">
        <v>0.44033</v>
      </c>
      <c r="M89" s="3">
        <v>0.56842000000000004</v>
      </c>
      <c r="N89" s="3">
        <v>0</v>
      </c>
      <c r="O89" s="3">
        <v>1.384E-2</v>
      </c>
      <c r="Q89" s="7">
        <f t="shared" si="11"/>
        <v>13.68</v>
      </c>
      <c r="R89" s="4">
        <f t="shared" si="12"/>
        <v>1.2494900000000002</v>
      </c>
      <c r="T89" s="10">
        <v>86</v>
      </c>
      <c r="V89" s="2">
        <f t="shared" si="13"/>
        <v>19.513400000000001</v>
      </c>
      <c r="W89" s="2">
        <f t="shared" si="14"/>
        <v>0</v>
      </c>
      <c r="X89" s="2">
        <f t="shared" si="15"/>
        <v>37.868380000000002</v>
      </c>
      <c r="Y89" s="2">
        <f t="shared" si="16"/>
        <v>48.884120000000003</v>
      </c>
      <c r="Z89" s="2">
        <f t="shared" si="17"/>
        <v>0</v>
      </c>
      <c r="AA89" s="2">
        <f t="shared" si="18"/>
        <v>1.19024</v>
      </c>
      <c r="AB89" s="2">
        <v>0</v>
      </c>
      <c r="AC89" s="7">
        <f t="shared" si="19"/>
        <v>107.45614000000002</v>
      </c>
      <c r="AD89" s="7">
        <f t="shared" si="20"/>
        <v>13.68</v>
      </c>
      <c r="AE89" s="7">
        <f t="shared" si="21"/>
        <v>121.13614000000001</v>
      </c>
    </row>
    <row r="90" spans="1:31" x14ac:dyDescent="0.25">
      <c r="A90" t="s">
        <v>5</v>
      </c>
      <c r="B90" s="10">
        <v>1</v>
      </c>
      <c r="C90" t="s">
        <v>1</v>
      </c>
      <c r="D90" s="1">
        <v>45108</v>
      </c>
      <c r="E90" s="2">
        <v>12</v>
      </c>
      <c r="F90" s="2">
        <v>0</v>
      </c>
      <c r="G90" s="2">
        <v>0.97</v>
      </c>
      <c r="H90" s="2">
        <v>0.04</v>
      </c>
      <c r="I90" s="2">
        <v>0.75</v>
      </c>
      <c r="J90" s="3">
        <v>0.22689999999999999</v>
      </c>
      <c r="K90" s="3">
        <v>0</v>
      </c>
      <c r="L90" s="3">
        <v>0.44033</v>
      </c>
      <c r="M90" s="3">
        <v>0.56842000000000004</v>
      </c>
      <c r="N90" s="3">
        <v>0</v>
      </c>
      <c r="O90" s="3">
        <v>1.502E-2</v>
      </c>
      <c r="Q90" s="7">
        <f t="shared" si="11"/>
        <v>13.76</v>
      </c>
      <c r="R90" s="4">
        <f t="shared" si="12"/>
        <v>1.2506700000000002</v>
      </c>
      <c r="T90" s="10">
        <v>86</v>
      </c>
      <c r="V90" s="2">
        <f t="shared" si="13"/>
        <v>19.513400000000001</v>
      </c>
      <c r="W90" s="2">
        <f t="shared" si="14"/>
        <v>0</v>
      </c>
      <c r="X90" s="2">
        <f t="shared" si="15"/>
        <v>37.868380000000002</v>
      </c>
      <c r="Y90" s="2">
        <f t="shared" si="16"/>
        <v>48.884120000000003</v>
      </c>
      <c r="Z90" s="2">
        <f t="shared" si="17"/>
        <v>0</v>
      </c>
      <c r="AA90" s="2">
        <f t="shared" si="18"/>
        <v>1.29172</v>
      </c>
      <c r="AB90" s="2">
        <v>0</v>
      </c>
      <c r="AC90" s="7">
        <f t="shared" si="19"/>
        <v>107.55762000000001</v>
      </c>
      <c r="AD90" s="7">
        <f t="shared" si="20"/>
        <v>13.76</v>
      </c>
      <c r="AE90" s="7">
        <f t="shared" si="21"/>
        <v>121.31762000000002</v>
      </c>
    </row>
    <row r="91" spans="1:31" x14ac:dyDescent="0.25">
      <c r="A91" t="s">
        <v>5</v>
      </c>
      <c r="B91" s="10">
        <v>1</v>
      </c>
      <c r="C91" t="s">
        <v>1</v>
      </c>
      <c r="D91" s="1">
        <v>45139</v>
      </c>
      <c r="E91" s="2">
        <v>12</v>
      </c>
      <c r="F91" s="2">
        <v>0</v>
      </c>
      <c r="G91" s="2">
        <v>0.97</v>
      </c>
      <c r="H91" s="2">
        <v>0.04</v>
      </c>
      <c r="I91" s="2">
        <v>0.75</v>
      </c>
      <c r="J91" s="3">
        <v>0.22689999999999999</v>
      </c>
      <c r="K91" s="3">
        <v>0</v>
      </c>
      <c r="L91" s="3">
        <f>0.54269+0.04941</f>
        <v>0.59209999999999996</v>
      </c>
      <c r="M91" s="3">
        <v>0.55150999999999994</v>
      </c>
      <c r="N91" s="3">
        <v>0</v>
      </c>
      <c r="O91" s="3">
        <v>1.502E-2</v>
      </c>
      <c r="Q91" s="7">
        <f t="shared" si="11"/>
        <v>13.76</v>
      </c>
      <c r="R91" s="4">
        <f t="shared" si="12"/>
        <v>1.3855299999999999</v>
      </c>
      <c r="T91" s="10">
        <v>86</v>
      </c>
      <c r="V91" s="2">
        <f t="shared" si="13"/>
        <v>19.513400000000001</v>
      </c>
      <c r="W91" s="2">
        <f t="shared" si="14"/>
        <v>0</v>
      </c>
      <c r="X91" s="2">
        <f t="shared" si="15"/>
        <v>50.920599999999993</v>
      </c>
      <c r="Y91" s="2">
        <f t="shared" si="16"/>
        <v>47.429859999999998</v>
      </c>
      <c r="Z91" s="2">
        <f t="shared" si="17"/>
        <v>0</v>
      </c>
      <c r="AA91" s="2">
        <f t="shared" si="18"/>
        <v>1.29172</v>
      </c>
      <c r="AB91" s="2">
        <v>0</v>
      </c>
      <c r="AC91" s="7">
        <f t="shared" si="19"/>
        <v>119.15557999999999</v>
      </c>
      <c r="AD91" s="7">
        <f t="shared" si="20"/>
        <v>13.76</v>
      </c>
      <c r="AE91" s="7">
        <f t="shared" si="21"/>
        <v>132.91557999999998</v>
      </c>
    </row>
    <row r="92" spans="1:31" x14ac:dyDescent="0.25">
      <c r="A92" t="s">
        <v>5</v>
      </c>
      <c r="B92" s="10">
        <v>1</v>
      </c>
      <c r="C92" t="s">
        <v>1</v>
      </c>
      <c r="D92" s="1">
        <v>45170</v>
      </c>
      <c r="E92" s="2">
        <v>12</v>
      </c>
      <c r="F92" s="2">
        <v>0</v>
      </c>
      <c r="G92" s="2">
        <v>0.97</v>
      </c>
      <c r="H92" s="2">
        <v>0.04</v>
      </c>
      <c r="I92" s="2">
        <v>0.75</v>
      </c>
      <c r="J92" s="3">
        <v>0.22689999999999999</v>
      </c>
      <c r="K92" s="3">
        <v>0</v>
      </c>
      <c r="L92" s="3">
        <f>0.54269+0.04941</f>
        <v>0.59209999999999996</v>
      </c>
      <c r="M92" s="3">
        <v>0.55150999999999994</v>
      </c>
      <c r="N92" s="3">
        <v>0</v>
      </c>
      <c r="O92" s="3">
        <v>1.502E-2</v>
      </c>
      <c r="Q92" s="7">
        <f t="shared" si="11"/>
        <v>13.76</v>
      </c>
      <c r="R92" s="4">
        <f t="shared" si="12"/>
        <v>1.3855299999999999</v>
      </c>
      <c r="T92" s="10">
        <v>86</v>
      </c>
      <c r="V92" s="2">
        <f t="shared" si="13"/>
        <v>19.513400000000001</v>
      </c>
      <c r="W92" s="2">
        <f t="shared" si="14"/>
        <v>0</v>
      </c>
      <c r="X92" s="2">
        <f t="shared" si="15"/>
        <v>50.920599999999993</v>
      </c>
      <c r="Y92" s="2">
        <f t="shared" si="16"/>
        <v>47.429859999999998</v>
      </c>
      <c r="Z92" s="2">
        <f t="shared" si="17"/>
        <v>0</v>
      </c>
      <c r="AA92" s="2">
        <f t="shared" si="18"/>
        <v>1.29172</v>
      </c>
      <c r="AB92" s="2">
        <v>0</v>
      </c>
      <c r="AC92" s="7">
        <f t="shared" si="19"/>
        <v>119.15557999999999</v>
      </c>
      <c r="AD92" s="7">
        <f t="shared" si="20"/>
        <v>13.76</v>
      </c>
      <c r="AE92" s="7">
        <f t="shared" si="21"/>
        <v>132.91557999999998</v>
      </c>
    </row>
    <row r="93" spans="1:31" x14ac:dyDescent="0.25">
      <c r="A93" t="s">
        <v>5</v>
      </c>
      <c r="B93" s="10">
        <v>1</v>
      </c>
      <c r="C93" t="s">
        <v>1</v>
      </c>
      <c r="D93" s="1">
        <v>45200</v>
      </c>
      <c r="E93" s="2">
        <v>12</v>
      </c>
      <c r="F93" s="2">
        <v>0</v>
      </c>
      <c r="G93" s="2">
        <v>0.97</v>
      </c>
      <c r="H93" s="2">
        <v>0.04</v>
      </c>
      <c r="I93" s="2">
        <v>0.79</v>
      </c>
      <c r="J93" s="3">
        <v>0.22689999999999999</v>
      </c>
      <c r="K93" s="3">
        <v>0</v>
      </c>
      <c r="L93" s="3">
        <f>0.41671+0.10147</f>
        <v>0.51818000000000008</v>
      </c>
      <c r="M93" s="3">
        <v>0.58387</v>
      </c>
      <c r="N93" s="3">
        <v>0</v>
      </c>
      <c r="O93" s="3">
        <v>1.502E-2</v>
      </c>
      <c r="Q93" s="7">
        <f t="shared" si="11"/>
        <v>13.8</v>
      </c>
      <c r="R93" s="4">
        <f t="shared" si="12"/>
        <v>1.3439700000000001</v>
      </c>
      <c r="T93" s="10">
        <v>86</v>
      </c>
      <c r="V93" s="2">
        <f t="shared" si="13"/>
        <v>19.513400000000001</v>
      </c>
      <c r="W93" s="2">
        <f t="shared" si="14"/>
        <v>0</v>
      </c>
      <c r="X93" s="2">
        <f t="shared" si="15"/>
        <v>44.563480000000006</v>
      </c>
      <c r="Y93" s="2">
        <f t="shared" si="16"/>
        <v>50.212820000000001</v>
      </c>
      <c r="Z93" s="2">
        <f t="shared" si="17"/>
        <v>0</v>
      </c>
      <c r="AA93" s="2">
        <f t="shared" si="18"/>
        <v>1.29172</v>
      </c>
      <c r="AB93" s="2">
        <v>0</v>
      </c>
      <c r="AC93" s="7">
        <f t="shared" si="19"/>
        <v>115.58142000000001</v>
      </c>
      <c r="AD93" s="7">
        <f t="shared" si="20"/>
        <v>13.8</v>
      </c>
      <c r="AE93" s="7">
        <f t="shared" si="21"/>
        <v>129.38142000000002</v>
      </c>
    </row>
    <row r="94" spans="1:31" x14ac:dyDescent="0.25">
      <c r="A94" t="s">
        <v>5</v>
      </c>
      <c r="B94" s="10">
        <v>1</v>
      </c>
      <c r="C94" t="s">
        <v>1</v>
      </c>
      <c r="D94" s="1">
        <v>45231</v>
      </c>
      <c r="E94" s="2">
        <v>12</v>
      </c>
      <c r="F94" s="2">
        <v>0</v>
      </c>
      <c r="G94" s="2">
        <v>0.97</v>
      </c>
      <c r="H94" s="2">
        <v>0.04</v>
      </c>
      <c r="I94" s="2">
        <v>0.79</v>
      </c>
      <c r="J94" s="3">
        <v>0.22689999999999999</v>
      </c>
      <c r="K94" s="3">
        <v>0</v>
      </c>
      <c r="L94" s="3">
        <v>0.51817999999999997</v>
      </c>
      <c r="M94" s="3">
        <v>0.58387</v>
      </c>
      <c r="N94" s="3">
        <v>0</v>
      </c>
      <c r="O94" s="3">
        <v>1.502E-2</v>
      </c>
      <c r="Q94" s="7">
        <f t="shared" si="11"/>
        <v>13.8</v>
      </c>
      <c r="R94" s="4">
        <f t="shared" si="12"/>
        <v>1.3439699999999999</v>
      </c>
      <c r="T94" s="10">
        <v>86</v>
      </c>
      <c r="V94" s="2">
        <f t="shared" si="13"/>
        <v>19.513400000000001</v>
      </c>
      <c r="W94" s="2">
        <f t="shared" si="14"/>
        <v>0</v>
      </c>
      <c r="X94" s="2">
        <f t="shared" si="15"/>
        <v>44.563479999999998</v>
      </c>
      <c r="Y94" s="2">
        <f t="shared" si="16"/>
        <v>50.212820000000001</v>
      </c>
      <c r="Z94" s="2">
        <f t="shared" si="17"/>
        <v>0</v>
      </c>
      <c r="AA94" s="2">
        <f t="shared" si="18"/>
        <v>1.29172</v>
      </c>
      <c r="AB94" s="2">
        <v>0</v>
      </c>
      <c r="AC94" s="7">
        <f t="shared" si="19"/>
        <v>115.58142000000001</v>
      </c>
      <c r="AD94" s="7">
        <f t="shared" si="20"/>
        <v>13.8</v>
      </c>
      <c r="AE94" s="7">
        <f t="shared" si="21"/>
        <v>129.38142000000002</v>
      </c>
    </row>
    <row r="95" spans="1:31" x14ac:dyDescent="0.25">
      <c r="A95" t="s">
        <v>5</v>
      </c>
      <c r="B95" s="10">
        <v>1</v>
      </c>
      <c r="C95" t="s">
        <v>1</v>
      </c>
      <c r="D95" s="1">
        <v>45261</v>
      </c>
      <c r="E95" s="2">
        <v>12</v>
      </c>
      <c r="F95" s="2">
        <v>0</v>
      </c>
      <c r="G95" s="2">
        <v>0.97</v>
      </c>
      <c r="H95" s="2">
        <v>0.04</v>
      </c>
      <c r="I95" s="2">
        <v>0.79</v>
      </c>
      <c r="J95" s="3">
        <v>0.22689999999999999</v>
      </c>
      <c r="K95" s="3">
        <v>0</v>
      </c>
      <c r="L95" s="3">
        <v>0.51817999999999997</v>
      </c>
      <c r="M95" s="3">
        <v>0.58387</v>
      </c>
      <c r="N95" s="3">
        <v>0</v>
      </c>
      <c r="O95" s="3">
        <v>1.502E-2</v>
      </c>
      <c r="Q95" s="7">
        <f t="shared" si="11"/>
        <v>13.8</v>
      </c>
      <c r="R95" s="4">
        <f t="shared" si="12"/>
        <v>1.3439699999999999</v>
      </c>
      <c r="T95" s="10">
        <v>86</v>
      </c>
      <c r="V95" s="2">
        <f t="shared" si="13"/>
        <v>19.513400000000001</v>
      </c>
      <c r="W95" s="2">
        <f t="shared" si="14"/>
        <v>0</v>
      </c>
      <c r="X95" s="2">
        <f t="shared" si="15"/>
        <v>44.563479999999998</v>
      </c>
      <c r="Y95" s="2">
        <f t="shared" si="16"/>
        <v>50.212820000000001</v>
      </c>
      <c r="Z95" s="2">
        <f t="shared" si="17"/>
        <v>0</v>
      </c>
      <c r="AA95" s="2">
        <f t="shared" si="18"/>
        <v>1.29172</v>
      </c>
      <c r="AB95" s="2">
        <v>0</v>
      </c>
      <c r="AC95" s="7">
        <f t="shared" si="19"/>
        <v>115.58142000000001</v>
      </c>
      <c r="AD95" s="7">
        <f t="shared" si="20"/>
        <v>13.8</v>
      </c>
      <c r="AE95" s="7">
        <f t="shared" si="21"/>
        <v>129.38142000000002</v>
      </c>
    </row>
    <row r="96" spans="1:31" x14ac:dyDescent="0.25">
      <c r="A96" t="s">
        <v>5</v>
      </c>
      <c r="B96" s="10">
        <v>1</v>
      </c>
      <c r="C96" t="s">
        <v>1</v>
      </c>
      <c r="D96" s="1">
        <v>45292</v>
      </c>
      <c r="E96" s="2">
        <v>12</v>
      </c>
      <c r="F96" s="2">
        <v>0</v>
      </c>
      <c r="G96" s="2">
        <v>0.97</v>
      </c>
      <c r="H96" s="2">
        <v>0.04</v>
      </c>
      <c r="I96" s="2">
        <v>0.79</v>
      </c>
      <c r="J96" s="3">
        <v>0.22689999999999999</v>
      </c>
      <c r="K96" s="3">
        <v>0</v>
      </c>
      <c r="L96" s="3">
        <f>0.3372+0.08253</f>
        <v>0.41972999999999999</v>
      </c>
      <c r="M96" s="3">
        <v>0.66879999999999995</v>
      </c>
      <c r="N96" s="3">
        <v>0</v>
      </c>
      <c r="O96" s="3">
        <v>1.502E-2</v>
      </c>
      <c r="Q96" s="7">
        <f t="shared" si="11"/>
        <v>13.8</v>
      </c>
      <c r="R96" s="4">
        <f t="shared" si="12"/>
        <v>1.3304500000000001</v>
      </c>
      <c r="T96" s="10">
        <v>86</v>
      </c>
      <c r="V96" s="2">
        <f t="shared" si="13"/>
        <v>19.513400000000001</v>
      </c>
      <c r="W96" s="2">
        <f t="shared" si="14"/>
        <v>0</v>
      </c>
      <c r="X96" s="2">
        <f t="shared" si="15"/>
        <v>36.096780000000003</v>
      </c>
      <c r="Y96" s="2">
        <f t="shared" si="16"/>
        <v>57.516799999999996</v>
      </c>
      <c r="Z96" s="2">
        <f t="shared" si="17"/>
        <v>0</v>
      </c>
      <c r="AA96" s="2">
        <f t="shared" si="18"/>
        <v>1.29172</v>
      </c>
      <c r="AB96" s="2">
        <v>0</v>
      </c>
      <c r="AC96" s="7">
        <f t="shared" si="19"/>
        <v>114.4187</v>
      </c>
      <c r="AD96" s="7">
        <f t="shared" si="20"/>
        <v>13.8</v>
      </c>
      <c r="AE96" s="7">
        <f t="shared" si="21"/>
        <v>128.21870000000001</v>
      </c>
    </row>
    <row r="97" spans="1:31" x14ac:dyDescent="0.25">
      <c r="A97" t="s">
        <v>5</v>
      </c>
      <c r="B97" s="10">
        <v>1</v>
      </c>
      <c r="C97" t="s">
        <v>1</v>
      </c>
      <c r="D97" s="1">
        <v>45323</v>
      </c>
      <c r="E97" s="2">
        <v>12</v>
      </c>
      <c r="F97" s="2">
        <v>0</v>
      </c>
      <c r="G97" s="2">
        <v>0.97</v>
      </c>
      <c r="H97" s="2">
        <v>0.04</v>
      </c>
      <c r="I97" s="2">
        <v>0.79</v>
      </c>
      <c r="J97" s="3">
        <v>0.22689999999999999</v>
      </c>
      <c r="K97" s="3">
        <v>0</v>
      </c>
      <c r="L97" s="3">
        <f>0.3372+0.08253</f>
        <v>0.41972999999999999</v>
      </c>
      <c r="M97" s="3">
        <v>0.66879999999999995</v>
      </c>
      <c r="N97" s="3">
        <v>0</v>
      </c>
      <c r="O97" s="3">
        <v>1.502E-2</v>
      </c>
      <c r="Q97" s="7">
        <f t="shared" si="11"/>
        <v>13.8</v>
      </c>
      <c r="R97" s="4">
        <f t="shared" si="12"/>
        <v>1.3304500000000001</v>
      </c>
      <c r="T97" s="10">
        <v>86</v>
      </c>
      <c r="V97" s="2">
        <f t="shared" si="13"/>
        <v>19.513400000000001</v>
      </c>
      <c r="W97" s="2">
        <f t="shared" si="14"/>
        <v>0</v>
      </c>
      <c r="X97" s="2">
        <f t="shared" si="15"/>
        <v>36.096780000000003</v>
      </c>
      <c r="Y97" s="2">
        <f t="shared" si="16"/>
        <v>57.516799999999996</v>
      </c>
      <c r="Z97" s="2">
        <f t="shared" si="17"/>
        <v>0</v>
      </c>
      <c r="AA97" s="2">
        <f t="shared" si="18"/>
        <v>1.29172</v>
      </c>
      <c r="AB97" s="2">
        <v>0</v>
      </c>
      <c r="AC97" s="7">
        <f t="shared" si="19"/>
        <v>114.4187</v>
      </c>
      <c r="AD97" s="7">
        <f t="shared" si="20"/>
        <v>13.8</v>
      </c>
      <c r="AE97" s="7">
        <f t="shared" si="21"/>
        <v>128.21870000000001</v>
      </c>
    </row>
    <row r="98" spans="1:31" x14ac:dyDescent="0.25">
      <c r="A98" t="s">
        <v>5</v>
      </c>
      <c r="B98" s="10">
        <v>1</v>
      </c>
      <c r="C98" t="s">
        <v>1</v>
      </c>
      <c r="D98" s="1">
        <v>45352</v>
      </c>
      <c r="E98" s="2">
        <v>12</v>
      </c>
      <c r="F98" s="2">
        <v>0</v>
      </c>
      <c r="G98" s="2">
        <v>0.97</v>
      </c>
      <c r="H98" s="2">
        <v>0.04</v>
      </c>
      <c r="I98" s="2">
        <v>0.79</v>
      </c>
      <c r="J98" s="3">
        <v>0.26133000000000001</v>
      </c>
      <c r="K98" s="3">
        <v>0</v>
      </c>
      <c r="L98" s="3">
        <f>0.3372+0.08253</f>
        <v>0.41972999999999999</v>
      </c>
      <c r="M98" s="3">
        <v>0.66879999999999995</v>
      </c>
      <c r="N98" s="3">
        <v>0</v>
      </c>
      <c r="O98" s="3">
        <v>1.502E-2</v>
      </c>
      <c r="Q98" s="7">
        <f t="shared" si="11"/>
        <v>13.8</v>
      </c>
      <c r="R98" s="4">
        <f t="shared" si="12"/>
        <v>1.3648800000000001</v>
      </c>
      <c r="T98" s="10">
        <v>86</v>
      </c>
      <c r="V98" s="2">
        <f t="shared" si="13"/>
        <v>22.47438</v>
      </c>
      <c r="W98" s="2">
        <f t="shared" si="14"/>
        <v>0</v>
      </c>
      <c r="X98" s="2">
        <f t="shared" si="15"/>
        <v>36.096780000000003</v>
      </c>
      <c r="Y98" s="2">
        <f t="shared" si="16"/>
        <v>57.516799999999996</v>
      </c>
      <c r="Z98" s="2">
        <f t="shared" si="17"/>
        <v>0</v>
      </c>
      <c r="AA98" s="2">
        <f t="shared" si="18"/>
        <v>1.29172</v>
      </c>
      <c r="AB98" s="2">
        <v>0</v>
      </c>
      <c r="AC98" s="7">
        <f t="shared" si="19"/>
        <v>117.37968000000001</v>
      </c>
      <c r="AD98" s="7">
        <f t="shared" si="20"/>
        <v>13.8</v>
      </c>
      <c r="AE98" s="7">
        <f t="shared" si="21"/>
        <v>131.17968000000002</v>
      </c>
    </row>
    <row r="99" spans="1:31" x14ac:dyDescent="0.25">
      <c r="A99" t="s">
        <v>5</v>
      </c>
      <c r="B99" s="10">
        <v>1</v>
      </c>
      <c r="C99" t="s">
        <v>1</v>
      </c>
      <c r="D99" s="1">
        <v>45383</v>
      </c>
      <c r="E99" s="2">
        <v>12</v>
      </c>
      <c r="F99" s="2">
        <v>0</v>
      </c>
      <c r="G99" s="2">
        <v>0.97</v>
      </c>
      <c r="H99" s="2">
        <v>0.04</v>
      </c>
      <c r="I99" s="2">
        <v>0.79</v>
      </c>
      <c r="J99" s="3">
        <v>0.26133000000000001</v>
      </c>
      <c r="K99" s="3">
        <v>0</v>
      </c>
      <c r="L99" s="3">
        <f>0.332+0.07938</f>
        <v>0.41138000000000002</v>
      </c>
      <c r="M99" s="3">
        <v>0.35297000000000001</v>
      </c>
      <c r="N99" s="3">
        <v>0</v>
      </c>
      <c r="O99" s="3">
        <v>1.502E-2</v>
      </c>
      <c r="Q99" s="7">
        <f t="shared" si="11"/>
        <v>13.8</v>
      </c>
      <c r="R99" s="4">
        <f t="shared" si="12"/>
        <v>1.0407</v>
      </c>
      <c r="T99" s="10">
        <v>86</v>
      </c>
      <c r="V99" s="2">
        <f t="shared" si="13"/>
        <v>22.47438</v>
      </c>
      <c r="W99" s="2">
        <f t="shared" si="14"/>
        <v>0</v>
      </c>
      <c r="X99" s="2">
        <f t="shared" si="15"/>
        <v>35.378680000000003</v>
      </c>
      <c r="Y99" s="2">
        <f t="shared" si="16"/>
        <v>30.355420000000002</v>
      </c>
      <c r="Z99" s="2">
        <f t="shared" si="17"/>
        <v>0</v>
      </c>
      <c r="AA99" s="2">
        <f t="shared" si="18"/>
        <v>1.29172</v>
      </c>
      <c r="AB99" s="2">
        <v>0</v>
      </c>
      <c r="AC99" s="7">
        <f t="shared" si="19"/>
        <v>89.500200000000007</v>
      </c>
      <c r="AD99" s="7">
        <f t="shared" si="20"/>
        <v>13.8</v>
      </c>
      <c r="AE99" s="7">
        <f t="shared" si="21"/>
        <v>103.3002</v>
      </c>
    </row>
    <row r="100" spans="1:31" x14ac:dyDescent="0.25">
      <c r="A100" t="s">
        <v>5</v>
      </c>
      <c r="B100" s="10">
        <v>1</v>
      </c>
      <c r="C100" t="s">
        <v>1</v>
      </c>
      <c r="D100" s="1">
        <v>45413</v>
      </c>
      <c r="E100" s="2">
        <v>12</v>
      </c>
      <c r="F100" s="2">
        <v>0</v>
      </c>
      <c r="G100" s="2">
        <v>0.97</v>
      </c>
      <c r="H100" s="2">
        <v>0.04</v>
      </c>
      <c r="I100" s="2">
        <v>0.79</v>
      </c>
      <c r="J100" s="3">
        <v>0.26133000000000001</v>
      </c>
      <c r="K100" s="3">
        <v>0</v>
      </c>
      <c r="L100" s="3">
        <f>0.332+0.07938</f>
        <v>0.41138000000000002</v>
      </c>
      <c r="M100" s="3">
        <v>0.35297000000000001</v>
      </c>
      <c r="N100" s="3">
        <v>0</v>
      </c>
      <c r="O100" s="3">
        <v>1.502E-2</v>
      </c>
      <c r="Q100" s="7">
        <f t="shared" si="11"/>
        <v>13.8</v>
      </c>
      <c r="R100" s="4">
        <f t="shared" si="12"/>
        <v>1.0407</v>
      </c>
      <c r="T100" s="10">
        <v>86</v>
      </c>
      <c r="V100" s="2">
        <f t="shared" si="13"/>
        <v>22.47438</v>
      </c>
      <c r="W100" s="2">
        <f t="shared" si="14"/>
        <v>0</v>
      </c>
      <c r="X100" s="2">
        <f t="shared" si="15"/>
        <v>35.378680000000003</v>
      </c>
      <c r="Y100" s="2">
        <f t="shared" si="16"/>
        <v>30.355420000000002</v>
      </c>
      <c r="Z100" s="2">
        <f t="shared" si="17"/>
        <v>0</v>
      </c>
      <c r="AA100" s="2">
        <f t="shared" si="18"/>
        <v>1.29172</v>
      </c>
      <c r="AB100" s="2">
        <v>0</v>
      </c>
      <c r="AC100" s="7">
        <f t="shared" si="19"/>
        <v>89.500200000000007</v>
      </c>
      <c r="AD100" s="7">
        <f t="shared" si="20"/>
        <v>13.8</v>
      </c>
      <c r="AE100" s="7">
        <f t="shared" si="21"/>
        <v>103.3002</v>
      </c>
    </row>
    <row r="101" spans="1:31" x14ac:dyDescent="0.25">
      <c r="A101" t="s">
        <v>5</v>
      </c>
      <c r="B101" s="10">
        <v>1</v>
      </c>
      <c r="C101" t="s">
        <v>1</v>
      </c>
      <c r="D101" s="1">
        <v>45444</v>
      </c>
      <c r="E101" s="2">
        <v>12</v>
      </c>
      <c r="F101" s="2">
        <v>0</v>
      </c>
      <c r="G101" s="2">
        <v>0.97</v>
      </c>
      <c r="H101" s="2">
        <v>0.3</v>
      </c>
      <c r="I101" s="2">
        <v>0.79</v>
      </c>
      <c r="J101" s="3">
        <v>0.26133000000000001</v>
      </c>
      <c r="K101" s="3">
        <v>0</v>
      </c>
      <c r="L101" s="3">
        <f>0.332+0.07938</f>
        <v>0.41138000000000002</v>
      </c>
      <c r="M101" s="3">
        <v>0.35297000000000001</v>
      </c>
      <c r="N101" s="3">
        <v>0</v>
      </c>
      <c r="O101" s="3">
        <v>1.502E-2</v>
      </c>
      <c r="Q101" s="7">
        <f t="shared" ref="Q101" si="22">SUM(E101:I101)</f>
        <v>14.060000000000002</v>
      </c>
      <c r="R101" s="4">
        <f t="shared" ref="R101" si="23">SUM(J101:P101)</f>
        <v>1.0407</v>
      </c>
      <c r="T101" s="10">
        <v>86</v>
      </c>
      <c r="V101" s="2">
        <f t="shared" ref="V101" si="24">J101*T101</f>
        <v>22.47438</v>
      </c>
      <c r="W101" s="2">
        <f t="shared" ref="W101" si="25">K101*T101</f>
        <v>0</v>
      </c>
      <c r="X101" s="2">
        <f t="shared" ref="X101" si="26">L101*T101</f>
        <v>35.378680000000003</v>
      </c>
      <c r="Y101" s="2">
        <f t="shared" ref="Y101" si="27">M101*T101</f>
        <v>30.355420000000002</v>
      </c>
      <c r="Z101" s="2">
        <f t="shared" ref="Z101" si="28">N101*T101</f>
        <v>0</v>
      </c>
      <c r="AA101" s="2">
        <f t="shared" ref="AA101" si="29">O101*T101</f>
        <v>1.29172</v>
      </c>
      <c r="AB101" s="2">
        <v>0</v>
      </c>
      <c r="AC101" s="7">
        <f t="shared" ref="AC101" si="30">SUM(V101:AB101)</f>
        <v>89.500200000000007</v>
      </c>
      <c r="AD101" s="7">
        <f t="shared" ref="AD101" si="31">Q101</f>
        <v>14.060000000000002</v>
      </c>
      <c r="AE101" s="7">
        <f t="shared" ref="AE101" si="32">SUM(AC101:AD101)</f>
        <v>103.56020000000001</v>
      </c>
    </row>
    <row r="106" spans="1:31" x14ac:dyDescent="0.25">
      <c r="P106" s="7"/>
    </row>
    <row r="107" spans="1:31" x14ac:dyDescent="0.25">
      <c r="R107" s="7"/>
    </row>
    <row r="108" spans="1:31" x14ac:dyDescent="0.25">
      <c r="P108" s="7"/>
    </row>
  </sheetData>
  <pageMargins left="0.7" right="0.7" top="0.75" bottom="0.75" header="0.3" footer="0.3"/>
  <pageSetup paperSize="119" scale="38" fitToHeight="0" orientation="landscape" horizontalDpi="1200" verticalDpi="1200" r:id="rId1"/>
  <rowBreaks count="1" manualBreakCount="1">
    <brk id="10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CE123-6277-4037-883F-6380C6355CCD}">
  <sheetPr>
    <pageSetUpPr fitToPage="1"/>
  </sheetPr>
  <dimension ref="A1:AE54"/>
  <sheetViews>
    <sheetView view="pageBreakPreview" zoomScale="60" zoomScaleNormal="80" workbookViewId="0">
      <pane ySplit="1" topLeftCell="A26" activePane="bottomLeft" state="frozen"/>
      <selection activeCell="M72" sqref="M72"/>
      <selection pane="bottomLeft" activeCell="M72" sqref="M72"/>
    </sheetView>
  </sheetViews>
  <sheetFormatPr defaultRowHeight="15" x14ac:dyDescent="0.25"/>
  <cols>
    <col min="1" max="1" width="12.7109375" bestFit="1" customWidth="1"/>
    <col min="2" max="2" width="10.7109375" bestFit="1" customWidth="1"/>
    <col min="3" max="3" width="10" bestFit="1" customWidth="1"/>
    <col min="4" max="4" width="10.5703125" bestFit="1" customWidth="1"/>
    <col min="5" max="5" width="26.42578125" bestFit="1" customWidth="1"/>
    <col min="6" max="6" width="14.85546875" bestFit="1" customWidth="1"/>
    <col min="7" max="7" width="16.42578125" bestFit="1" customWidth="1"/>
    <col min="8" max="8" width="15.85546875" bestFit="1" customWidth="1"/>
    <col min="9" max="9" width="15.5703125" bestFit="1" customWidth="1"/>
    <col min="10" max="10" width="22.42578125" bestFit="1" customWidth="1"/>
    <col min="11" max="11" width="17.42578125" bestFit="1" customWidth="1"/>
    <col min="12" max="12" width="28" bestFit="1" customWidth="1"/>
    <col min="13" max="13" width="29.28515625" bestFit="1" customWidth="1"/>
    <col min="14" max="14" width="20" bestFit="1" customWidth="1"/>
    <col min="15" max="15" width="20.5703125" bestFit="1" customWidth="1"/>
    <col min="16" max="16" width="17.85546875" bestFit="1" customWidth="1"/>
    <col min="17" max="17" width="22.140625" bestFit="1" customWidth="1"/>
    <col min="18" max="18" width="25" bestFit="1" customWidth="1"/>
    <col min="19" max="19" width="4" customWidth="1"/>
    <col min="20" max="20" width="16.7109375" customWidth="1"/>
    <col min="22" max="22" width="22.42578125" bestFit="1" customWidth="1"/>
    <col min="23" max="23" width="17.42578125" bestFit="1" customWidth="1"/>
    <col min="24" max="24" width="28" bestFit="1" customWidth="1"/>
    <col min="25" max="25" width="29.28515625" bestFit="1" customWidth="1"/>
    <col min="26" max="26" width="20" bestFit="1" customWidth="1"/>
    <col min="27" max="27" width="20.5703125" bestFit="1" customWidth="1"/>
    <col min="28" max="28" width="17.85546875" bestFit="1" customWidth="1"/>
    <col min="29" max="29" width="21.5703125" bestFit="1" customWidth="1"/>
    <col min="30" max="30" width="16" bestFit="1" customWidth="1"/>
    <col min="31" max="31" width="10.140625" bestFit="1" customWidth="1"/>
  </cols>
  <sheetData>
    <row r="1" spans="1:31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>
        <v>2</v>
      </c>
      <c r="C2" t="s">
        <v>3</v>
      </c>
      <c r="D2" s="1">
        <v>44044</v>
      </c>
      <c r="E2" s="2">
        <v>10</v>
      </c>
      <c r="F2" s="2">
        <v>1.7</v>
      </c>
      <c r="G2" s="2">
        <v>1.05</v>
      </c>
      <c r="H2" s="2">
        <v>0.04</v>
      </c>
      <c r="I2" s="5">
        <v>0</v>
      </c>
      <c r="J2" s="3">
        <v>0.20699999999999999</v>
      </c>
      <c r="K2" s="3">
        <v>3.524E-2</v>
      </c>
      <c r="L2" s="3">
        <v>0.10507</v>
      </c>
      <c r="M2" s="3">
        <v>0.20541000000000001</v>
      </c>
      <c r="N2" s="6">
        <v>0</v>
      </c>
      <c r="O2" s="6">
        <v>1.874E-2</v>
      </c>
      <c r="Q2" s="7">
        <f>SUM(E2:I2)</f>
        <v>12.79</v>
      </c>
      <c r="R2" s="4">
        <f>SUM(J2:P2)</f>
        <v>0.57145999999999997</v>
      </c>
      <c r="T2">
        <v>66</v>
      </c>
      <c r="V2" s="2">
        <f>J2*T2</f>
        <v>13.661999999999999</v>
      </c>
      <c r="W2" s="2">
        <f>K2*T2</f>
        <v>2.3258399999999999</v>
      </c>
      <c r="X2" s="2">
        <f>L2*T2</f>
        <v>6.9346199999999998</v>
      </c>
      <c r="Y2" s="2">
        <f>M2*T2</f>
        <v>13.55706</v>
      </c>
      <c r="Z2" s="2">
        <f>N2*T2</f>
        <v>0</v>
      </c>
      <c r="AA2" s="2">
        <f>O2*T2</f>
        <v>1.2368399999999999</v>
      </c>
      <c r="AB2" s="2">
        <f>P2*T2</f>
        <v>0</v>
      </c>
      <c r="AC2" s="7">
        <f>SUM(V2:AB2)</f>
        <v>37.716359999999995</v>
      </c>
      <c r="AD2" s="7">
        <f>Q2</f>
        <v>12.79</v>
      </c>
      <c r="AE2" s="7">
        <f>SUM(AC2:AD2)</f>
        <v>50.506359999999994</v>
      </c>
    </row>
    <row r="3" spans="1:31" x14ac:dyDescent="0.25">
      <c r="A3" t="s">
        <v>5</v>
      </c>
      <c r="B3">
        <v>2</v>
      </c>
      <c r="C3" t="s">
        <v>3</v>
      </c>
      <c r="D3" s="1">
        <v>44075</v>
      </c>
      <c r="E3" s="2">
        <v>10</v>
      </c>
      <c r="F3" s="2">
        <v>1.7</v>
      </c>
      <c r="G3" s="2">
        <v>1.05</v>
      </c>
      <c r="H3" s="2">
        <v>0.04</v>
      </c>
      <c r="I3" s="5">
        <v>0</v>
      </c>
      <c r="J3" s="3">
        <v>0.20699999999999999</v>
      </c>
      <c r="K3" s="3">
        <v>3.524E-2</v>
      </c>
      <c r="L3" s="3">
        <v>0.10507</v>
      </c>
      <c r="M3" s="3">
        <v>0.20541000000000001</v>
      </c>
      <c r="N3" s="6">
        <v>0</v>
      </c>
      <c r="O3" s="6">
        <v>1.874E-2</v>
      </c>
      <c r="Q3" s="7">
        <f t="shared" ref="Q3:Q45" si="0">SUM(E3:I3)</f>
        <v>12.79</v>
      </c>
      <c r="R3" s="4">
        <f t="shared" ref="R3:R45" si="1">SUM(J3:P3)</f>
        <v>0.57145999999999997</v>
      </c>
      <c r="T3">
        <v>66</v>
      </c>
      <c r="V3" s="2">
        <f t="shared" ref="V3:V46" si="2">J3*T3</f>
        <v>13.661999999999999</v>
      </c>
      <c r="W3" s="2">
        <f t="shared" ref="W3:W46" si="3">K3*T3</f>
        <v>2.3258399999999999</v>
      </c>
      <c r="X3" s="2">
        <f t="shared" ref="X3:X46" si="4">L3*T3</f>
        <v>6.9346199999999998</v>
      </c>
      <c r="Y3" s="2">
        <f t="shared" ref="Y3:Y46" si="5">M3*T3</f>
        <v>13.55706</v>
      </c>
      <c r="Z3" s="2">
        <f t="shared" ref="Z3:Z46" si="6">N3*T3</f>
        <v>0</v>
      </c>
      <c r="AA3" s="2">
        <f t="shared" ref="AA3:AA46" si="7">O3*T3</f>
        <v>1.2368399999999999</v>
      </c>
      <c r="AB3" s="2">
        <f t="shared" ref="AB3:AB46" si="8">P3*T3</f>
        <v>0</v>
      </c>
      <c r="AC3" s="7">
        <f t="shared" ref="AC3:AC46" si="9">SUM(V3:AB3)</f>
        <v>37.716359999999995</v>
      </c>
      <c r="AD3" s="7">
        <f t="shared" ref="AD3:AD46" si="10">Q3</f>
        <v>12.79</v>
      </c>
      <c r="AE3" s="7">
        <f t="shared" ref="AE3:AE46" si="11">SUM(AC3:AD3)</f>
        <v>50.506359999999994</v>
      </c>
    </row>
    <row r="4" spans="1:31" x14ac:dyDescent="0.25">
      <c r="A4" t="s">
        <v>5</v>
      </c>
      <c r="B4">
        <v>2</v>
      </c>
      <c r="C4" t="s">
        <v>3</v>
      </c>
      <c r="D4" s="1">
        <v>44105</v>
      </c>
      <c r="E4" s="2">
        <v>10</v>
      </c>
      <c r="F4" s="2">
        <v>1.7</v>
      </c>
      <c r="G4" s="2">
        <v>1.05</v>
      </c>
      <c r="H4" s="2">
        <v>0.04</v>
      </c>
      <c r="I4" s="5">
        <v>0</v>
      </c>
      <c r="J4" s="3">
        <v>0.20699999999999999</v>
      </c>
      <c r="K4" s="3">
        <v>3.524E-2</v>
      </c>
      <c r="L4" s="3">
        <v>0.10507</v>
      </c>
      <c r="M4" s="3">
        <v>0.20541000000000001</v>
      </c>
      <c r="N4" s="6">
        <v>0</v>
      </c>
      <c r="O4" s="6">
        <v>1.874E-2</v>
      </c>
      <c r="Q4" s="7">
        <f t="shared" si="0"/>
        <v>12.79</v>
      </c>
      <c r="R4" s="4">
        <f t="shared" si="1"/>
        <v>0.57145999999999997</v>
      </c>
      <c r="T4">
        <v>66</v>
      </c>
      <c r="V4" s="2">
        <f t="shared" si="2"/>
        <v>13.661999999999999</v>
      </c>
      <c r="W4" s="2">
        <f t="shared" si="3"/>
        <v>2.3258399999999999</v>
      </c>
      <c r="X4" s="2">
        <f t="shared" si="4"/>
        <v>6.9346199999999998</v>
      </c>
      <c r="Y4" s="2">
        <f t="shared" si="5"/>
        <v>13.55706</v>
      </c>
      <c r="Z4" s="2">
        <f t="shared" si="6"/>
        <v>0</v>
      </c>
      <c r="AA4" s="2">
        <f t="shared" si="7"/>
        <v>1.2368399999999999</v>
      </c>
      <c r="AB4" s="2">
        <f t="shared" si="8"/>
        <v>0</v>
      </c>
      <c r="AC4" s="7">
        <f t="shared" si="9"/>
        <v>37.716359999999995</v>
      </c>
      <c r="AD4" s="7">
        <f t="shared" si="10"/>
        <v>12.79</v>
      </c>
      <c r="AE4" s="7">
        <f t="shared" si="11"/>
        <v>50.506359999999994</v>
      </c>
    </row>
    <row r="5" spans="1:31" x14ac:dyDescent="0.25">
      <c r="A5" t="s">
        <v>5</v>
      </c>
      <c r="B5">
        <v>2</v>
      </c>
      <c r="C5" t="s">
        <v>3</v>
      </c>
      <c r="D5" s="1">
        <v>44136</v>
      </c>
      <c r="E5" s="2">
        <v>10</v>
      </c>
      <c r="F5" s="2">
        <v>1.7</v>
      </c>
      <c r="G5" s="2">
        <v>1.05</v>
      </c>
      <c r="H5" s="2">
        <v>0.04</v>
      </c>
      <c r="I5" s="5">
        <v>0</v>
      </c>
      <c r="J5" s="3">
        <v>0.20699999999999999</v>
      </c>
      <c r="K5" s="3">
        <v>3.524E-2</v>
      </c>
      <c r="L5" s="3">
        <v>9.2420000000000002E-2</v>
      </c>
      <c r="M5" s="3">
        <v>0.26400000000000001</v>
      </c>
      <c r="N5" s="6">
        <v>0</v>
      </c>
      <c r="O5" s="6">
        <v>1.874E-2</v>
      </c>
      <c r="Q5" s="7">
        <f t="shared" si="0"/>
        <v>12.79</v>
      </c>
      <c r="R5" s="4">
        <f t="shared" si="1"/>
        <v>0.61739999999999995</v>
      </c>
      <c r="T5">
        <v>66</v>
      </c>
      <c r="V5" s="2">
        <f t="shared" si="2"/>
        <v>13.661999999999999</v>
      </c>
      <c r="W5" s="2">
        <f t="shared" si="3"/>
        <v>2.3258399999999999</v>
      </c>
      <c r="X5" s="2">
        <f t="shared" si="4"/>
        <v>6.0997200000000005</v>
      </c>
      <c r="Y5" s="2">
        <f t="shared" si="5"/>
        <v>17.423999999999999</v>
      </c>
      <c r="Z5" s="2">
        <f t="shared" si="6"/>
        <v>0</v>
      </c>
      <c r="AA5" s="2">
        <f t="shared" si="7"/>
        <v>1.2368399999999999</v>
      </c>
      <c r="AB5" s="2">
        <f t="shared" si="8"/>
        <v>0</v>
      </c>
      <c r="AC5" s="7">
        <f t="shared" si="9"/>
        <v>40.748400000000004</v>
      </c>
      <c r="AD5" s="7">
        <f t="shared" si="10"/>
        <v>12.79</v>
      </c>
      <c r="AE5" s="7">
        <f t="shared" si="11"/>
        <v>53.538400000000003</v>
      </c>
    </row>
    <row r="6" spans="1:31" x14ac:dyDescent="0.25">
      <c r="A6" t="s">
        <v>5</v>
      </c>
      <c r="B6">
        <v>2</v>
      </c>
      <c r="C6" t="s">
        <v>3</v>
      </c>
      <c r="D6" s="1">
        <v>44166</v>
      </c>
      <c r="E6" s="2">
        <v>10</v>
      </c>
      <c r="F6" s="2">
        <v>1.7</v>
      </c>
      <c r="G6" s="2">
        <v>1.05</v>
      </c>
      <c r="H6" s="2">
        <v>0.04</v>
      </c>
      <c r="I6" s="5">
        <v>0</v>
      </c>
      <c r="J6" s="3">
        <v>0.20699999999999999</v>
      </c>
      <c r="K6" s="3">
        <v>3.524E-2</v>
      </c>
      <c r="L6" s="3">
        <v>9.2420000000000002E-2</v>
      </c>
      <c r="M6" s="3">
        <v>0.26400000000000001</v>
      </c>
      <c r="N6" s="6">
        <v>0</v>
      </c>
      <c r="O6" s="6">
        <v>1.874E-2</v>
      </c>
      <c r="Q6" s="7">
        <f t="shared" si="0"/>
        <v>12.79</v>
      </c>
      <c r="R6" s="4">
        <f t="shared" si="1"/>
        <v>0.61739999999999995</v>
      </c>
      <c r="T6">
        <v>66</v>
      </c>
      <c r="V6" s="2">
        <f t="shared" si="2"/>
        <v>13.661999999999999</v>
      </c>
      <c r="W6" s="2">
        <f t="shared" si="3"/>
        <v>2.3258399999999999</v>
      </c>
      <c r="X6" s="2">
        <f t="shared" si="4"/>
        <v>6.0997200000000005</v>
      </c>
      <c r="Y6" s="2">
        <f t="shared" si="5"/>
        <v>17.423999999999999</v>
      </c>
      <c r="Z6" s="2">
        <f t="shared" si="6"/>
        <v>0</v>
      </c>
      <c r="AA6" s="2">
        <f t="shared" si="7"/>
        <v>1.2368399999999999</v>
      </c>
      <c r="AB6" s="2">
        <f t="shared" si="8"/>
        <v>0</v>
      </c>
      <c r="AC6" s="7">
        <f t="shared" si="9"/>
        <v>40.748400000000004</v>
      </c>
      <c r="AD6" s="7">
        <f t="shared" si="10"/>
        <v>12.79</v>
      </c>
      <c r="AE6" s="7">
        <f t="shared" si="11"/>
        <v>53.538400000000003</v>
      </c>
    </row>
    <row r="7" spans="1:31" x14ac:dyDescent="0.25">
      <c r="A7" t="s">
        <v>5</v>
      </c>
      <c r="B7">
        <v>2</v>
      </c>
      <c r="C7" t="s">
        <v>3</v>
      </c>
      <c r="D7" s="1">
        <v>44197</v>
      </c>
      <c r="E7" s="2">
        <v>10</v>
      </c>
      <c r="F7" s="2">
        <v>1.7</v>
      </c>
      <c r="G7" s="2">
        <v>1.05</v>
      </c>
      <c r="H7" s="2">
        <v>0.04</v>
      </c>
      <c r="I7" s="5">
        <v>0</v>
      </c>
      <c r="J7" s="3">
        <v>0.20699999999999999</v>
      </c>
      <c r="K7" s="3">
        <v>3.524E-2</v>
      </c>
      <c r="L7" s="3">
        <v>9.2420000000000002E-2</v>
      </c>
      <c r="M7" s="3">
        <v>0.26400000000000001</v>
      </c>
      <c r="N7" s="6">
        <v>0</v>
      </c>
      <c r="O7" s="6">
        <v>1.874E-2</v>
      </c>
      <c r="Q7" s="7">
        <f t="shared" si="0"/>
        <v>12.79</v>
      </c>
      <c r="R7" s="4">
        <f t="shared" si="1"/>
        <v>0.61739999999999995</v>
      </c>
      <c r="T7">
        <v>66</v>
      </c>
      <c r="V7" s="2">
        <f t="shared" si="2"/>
        <v>13.661999999999999</v>
      </c>
      <c r="W7" s="2">
        <f t="shared" si="3"/>
        <v>2.3258399999999999</v>
      </c>
      <c r="X7" s="2">
        <f t="shared" si="4"/>
        <v>6.0997200000000005</v>
      </c>
      <c r="Y7" s="2">
        <f t="shared" si="5"/>
        <v>17.423999999999999</v>
      </c>
      <c r="Z7" s="2">
        <f t="shared" si="6"/>
        <v>0</v>
      </c>
      <c r="AA7" s="2">
        <f t="shared" si="7"/>
        <v>1.2368399999999999</v>
      </c>
      <c r="AB7" s="2">
        <f t="shared" si="8"/>
        <v>0</v>
      </c>
      <c r="AC7" s="7">
        <f t="shared" si="9"/>
        <v>40.748400000000004</v>
      </c>
      <c r="AD7" s="7">
        <f t="shared" si="10"/>
        <v>12.79</v>
      </c>
      <c r="AE7" s="7">
        <f t="shared" si="11"/>
        <v>53.538400000000003</v>
      </c>
    </row>
    <row r="8" spans="1:31" x14ac:dyDescent="0.25">
      <c r="A8" t="s">
        <v>5</v>
      </c>
      <c r="B8">
        <v>2</v>
      </c>
      <c r="C8" t="s">
        <v>3</v>
      </c>
      <c r="D8" s="1">
        <v>44228</v>
      </c>
      <c r="E8" s="2">
        <v>10</v>
      </c>
      <c r="F8" s="2">
        <v>1.7</v>
      </c>
      <c r="G8" s="2">
        <v>1.05</v>
      </c>
      <c r="H8" s="2">
        <v>0.04</v>
      </c>
      <c r="I8" s="5">
        <v>0</v>
      </c>
      <c r="J8" s="3">
        <v>0.20699999999999999</v>
      </c>
      <c r="K8" s="3">
        <v>3.524E-2</v>
      </c>
      <c r="L8" s="3">
        <v>9.2420000000000002E-2</v>
      </c>
      <c r="M8" s="3">
        <v>0.26400000000000001</v>
      </c>
      <c r="N8" s="6">
        <v>0</v>
      </c>
      <c r="O8" s="6">
        <v>1.874E-2</v>
      </c>
      <c r="Q8" s="7">
        <f t="shared" si="0"/>
        <v>12.79</v>
      </c>
      <c r="R8" s="4">
        <f t="shared" si="1"/>
        <v>0.61739999999999995</v>
      </c>
      <c r="T8">
        <v>66</v>
      </c>
      <c r="V8" s="2">
        <f t="shared" si="2"/>
        <v>13.661999999999999</v>
      </c>
      <c r="W8" s="2">
        <f t="shared" si="3"/>
        <v>2.3258399999999999</v>
      </c>
      <c r="X8" s="2">
        <f t="shared" si="4"/>
        <v>6.0997200000000005</v>
      </c>
      <c r="Y8" s="2">
        <f t="shared" si="5"/>
        <v>17.423999999999999</v>
      </c>
      <c r="Z8" s="2">
        <f t="shared" si="6"/>
        <v>0</v>
      </c>
      <c r="AA8" s="2">
        <f t="shared" si="7"/>
        <v>1.2368399999999999</v>
      </c>
      <c r="AB8" s="2">
        <f t="shared" si="8"/>
        <v>0</v>
      </c>
      <c r="AC8" s="7">
        <f t="shared" si="9"/>
        <v>40.748400000000004</v>
      </c>
      <c r="AD8" s="7">
        <f t="shared" si="10"/>
        <v>12.79</v>
      </c>
      <c r="AE8" s="7">
        <f t="shared" si="11"/>
        <v>53.538400000000003</v>
      </c>
    </row>
    <row r="9" spans="1:31" x14ac:dyDescent="0.25">
      <c r="A9" t="s">
        <v>5</v>
      </c>
      <c r="B9">
        <v>2</v>
      </c>
      <c r="C9" t="s">
        <v>3</v>
      </c>
      <c r="D9" s="1">
        <v>44256</v>
      </c>
      <c r="E9" s="2">
        <v>10</v>
      </c>
      <c r="F9" s="2">
        <v>1.7</v>
      </c>
      <c r="G9" s="2">
        <v>1.05</v>
      </c>
      <c r="H9" s="2">
        <v>0.04</v>
      </c>
      <c r="I9" s="5">
        <v>0</v>
      </c>
      <c r="J9" s="3">
        <v>0.20699999999999999</v>
      </c>
      <c r="K9" s="3">
        <v>3.524E-2</v>
      </c>
      <c r="L9" s="3">
        <v>9.2420000000000002E-2</v>
      </c>
      <c r="M9" s="3">
        <v>0.26400000000000001</v>
      </c>
      <c r="N9" s="6">
        <v>0</v>
      </c>
      <c r="O9" s="6">
        <v>1.874E-2</v>
      </c>
      <c r="Q9" s="7">
        <f t="shared" si="0"/>
        <v>12.79</v>
      </c>
      <c r="R9" s="4">
        <f t="shared" si="1"/>
        <v>0.61739999999999995</v>
      </c>
      <c r="T9">
        <v>66</v>
      </c>
      <c r="V9" s="2">
        <f t="shared" si="2"/>
        <v>13.661999999999999</v>
      </c>
      <c r="W9" s="2">
        <f t="shared" si="3"/>
        <v>2.3258399999999999</v>
      </c>
      <c r="X9" s="2">
        <f t="shared" si="4"/>
        <v>6.0997200000000005</v>
      </c>
      <c r="Y9" s="2">
        <f t="shared" si="5"/>
        <v>17.423999999999999</v>
      </c>
      <c r="Z9" s="2">
        <f t="shared" si="6"/>
        <v>0</v>
      </c>
      <c r="AA9" s="2">
        <f t="shared" si="7"/>
        <v>1.2368399999999999</v>
      </c>
      <c r="AB9" s="2">
        <f t="shared" si="8"/>
        <v>0</v>
      </c>
      <c r="AC9" s="7">
        <f t="shared" si="9"/>
        <v>40.748400000000004</v>
      </c>
      <c r="AD9" s="7">
        <f t="shared" si="10"/>
        <v>12.79</v>
      </c>
      <c r="AE9" s="7">
        <f t="shared" si="11"/>
        <v>53.538400000000003</v>
      </c>
    </row>
    <row r="10" spans="1:31" x14ac:dyDescent="0.25">
      <c r="A10" t="s">
        <v>5</v>
      </c>
      <c r="B10">
        <v>2</v>
      </c>
      <c r="C10" t="s">
        <v>3</v>
      </c>
      <c r="D10" s="1">
        <v>44287</v>
      </c>
      <c r="E10" s="2">
        <v>10</v>
      </c>
      <c r="F10" s="2">
        <v>1.7</v>
      </c>
      <c r="G10" s="2">
        <v>1.05</v>
      </c>
      <c r="H10" s="2">
        <v>0.04</v>
      </c>
      <c r="I10" s="5">
        <v>0</v>
      </c>
      <c r="J10" s="3">
        <v>0.20699999999999999</v>
      </c>
      <c r="K10" s="3">
        <v>3.524E-2</v>
      </c>
      <c r="L10" s="3">
        <v>9.2420000000000002E-2</v>
      </c>
      <c r="M10" s="3">
        <v>0.26400000000000001</v>
      </c>
      <c r="N10" s="6">
        <v>0</v>
      </c>
      <c r="O10" s="6">
        <v>1.874E-2</v>
      </c>
      <c r="Q10" s="7">
        <f t="shared" si="0"/>
        <v>12.79</v>
      </c>
      <c r="R10" s="4">
        <f t="shared" si="1"/>
        <v>0.61739999999999995</v>
      </c>
      <c r="T10">
        <v>66</v>
      </c>
      <c r="V10" s="2">
        <f t="shared" si="2"/>
        <v>13.661999999999999</v>
      </c>
      <c r="W10" s="2">
        <f t="shared" si="3"/>
        <v>2.3258399999999999</v>
      </c>
      <c r="X10" s="2">
        <f t="shared" si="4"/>
        <v>6.0997200000000005</v>
      </c>
      <c r="Y10" s="2">
        <f t="shared" si="5"/>
        <v>17.423999999999999</v>
      </c>
      <c r="Z10" s="2">
        <f t="shared" si="6"/>
        <v>0</v>
      </c>
      <c r="AA10" s="2">
        <f t="shared" si="7"/>
        <v>1.2368399999999999</v>
      </c>
      <c r="AB10" s="2">
        <f t="shared" si="8"/>
        <v>0</v>
      </c>
      <c r="AC10" s="7">
        <f t="shared" si="9"/>
        <v>40.748400000000004</v>
      </c>
      <c r="AD10" s="7">
        <f t="shared" si="10"/>
        <v>12.79</v>
      </c>
      <c r="AE10" s="7">
        <f t="shared" si="11"/>
        <v>53.538400000000003</v>
      </c>
    </row>
    <row r="11" spans="1:31" x14ac:dyDescent="0.25">
      <c r="A11" t="s">
        <v>5</v>
      </c>
      <c r="B11">
        <v>2</v>
      </c>
      <c r="C11" t="s">
        <v>3</v>
      </c>
      <c r="D11" s="1">
        <v>44317</v>
      </c>
      <c r="E11" s="2">
        <v>10</v>
      </c>
      <c r="F11" s="2">
        <v>1.7</v>
      </c>
      <c r="G11" s="2">
        <v>1.05</v>
      </c>
      <c r="H11" s="2">
        <v>0.04</v>
      </c>
      <c r="I11" s="5">
        <v>0</v>
      </c>
      <c r="J11" s="3">
        <v>0.20699999999999999</v>
      </c>
      <c r="K11" s="3">
        <v>3.524E-2</v>
      </c>
      <c r="L11" s="3">
        <v>9.2420000000000002E-2</v>
      </c>
      <c r="M11" s="3">
        <v>0.26400000000000001</v>
      </c>
      <c r="N11" s="6">
        <v>0</v>
      </c>
      <c r="O11" s="6">
        <v>1.874E-2</v>
      </c>
      <c r="Q11" s="7">
        <f t="shared" si="0"/>
        <v>12.79</v>
      </c>
      <c r="R11" s="4">
        <f t="shared" si="1"/>
        <v>0.61739999999999995</v>
      </c>
      <c r="T11">
        <v>66</v>
      </c>
      <c r="V11" s="2">
        <f t="shared" si="2"/>
        <v>13.661999999999999</v>
      </c>
      <c r="W11" s="2">
        <f t="shared" si="3"/>
        <v>2.3258399999999999</v>
      </c>
      <c r="X11" s="2">
        <f t="shared" si="4"/>
        <v>6.0997200000000005</v>
      </c>
      <c r="Y11" s="2">
        <f t="shared" si="5"/>
        <v>17.423999999999999</v>
      </c>
      <c r="Z11" s="2">
        <f t="shared" si="6"/>
        <v>0</v>
      </c>
      <c r="AA11" s="2">
        <f t="shared" si="7"/>
        <v>1.2368399999999999</v>
      </c>
      <c r="AB11" s="2">
        <f t="shared" si="8"/>
        <v>0</v>
      </c>
      <c r="AC11" s="7">
        <f t="shared" si="9"/>
        <v>40.748400000000004</v>
      </c>
      <c r="AD11" s="7">
        <f t="shared" si="10"/>
        <v>12.79</v>
      </c>
      <c r="AE11" s="7">
        <f t="shared" si="11"/>
        <v>53.538400000000003</v>
      </c>
    </row>
    <row r="12" spans="1:31" x14ac:dyDescent="0.25">
      <c r="A12" t="s">
        <v>5</v>
      </c>
      <c r="B12">
        <v>2</v>
      </c>
      <c r="C12" t="s">
        <v>3</v>
      </c>
      <c r="D12" s="1">
        <v>44348</v>
      </c>
      <c r="E12" s="2">
        <v>10</v>
      </c>
      <c r="F12" s="2">
        <v>1.7</v>
      </c>
      <c r="G12" s="2">
        <v>1.05</v>
      </c>
      <c r="H12" s="2">
        <v>0.04</v>
      </c>
      <c r="I12" s="5">
        <v>0</v>
      </c>
      <c r="J12" s="3">
        <v>0.20699999999999999</v>
      </c>
      <c r="K12" s="3">
        <v>3.524E-2</v>
      </c>
      <c r="L12" s="3">
        <v>9.2420000000000002E-2</v>
      </c>
      <c r="M12" s="3">
        <v>0.26400000000000001</v>
      </c>
      <c r="N12" s="6">
        <v>0</v>
      </c>
      <c r="O12" s="6">
        <v>1.874E-2</v>
      </c>
      <c r="Q12" s="7">
        <f t="shared" si="0"/>
        <v>12.79</v>
      </c>
      <c r="R12" s="4">
        <f t="shared" si="1"/>
        <v>0.61739999999999995</v>
      </c>
      <c r="T12">
        <v>66</v>
      </c>
      <c r="V12" s="2">
        <f t="shared" si="2"/>
        <v>13.661999999999999</v>
      </c>
      <c r="W12" s="2">
        <f t="shared" si="3"/>
        <v>2.3258399999999999</v>
      </c>
      <c r="X12" s="2">
        <f t="shared" si="4"/>
        <v>6.0997200000000005</v>
      </c>
      <c r="Y12" s="2">
        <f t="shared" si="5"/>
        <v>17.423999999999999</v>
      </c>
      <c r="Z12" s="2">
        <f t="shared" si="6"/>
        <v>0</v>
      </c>
      <c r="AA12" s="2">
        <f t="shared" si="7"/>
        <v>1.2368399999999999</v>
      </c>
      <c r="AB12" s="2">
        <f t="shared" si="8"/>
        <v>0</v>
      </c>
      <c r="AC12" s="7">
        <f t="shared" si="9"/>
        <v>40.748400000000004</v>
      </c>
      <c r="AD12" s="7">
        <f t="shared" si="10"/>
        <v>12.79</v>
      </c>
      <c r="AE12" s="7">
        <f t="shared" si="11"/>
        <v>53.538400000000003</v>
      </c>
    </row>
    <row r="13" spans="1:31" x14ac:dyDescent="0.25">
      <c r="A13" t="s">
        <v>5</v>
      </c>
      <c r="B13">
        <v>2</v>
      </c>
      <c r="C13" t="s">
        <v>3</v>
      </c>
      <c r="D13" s="1">
        <v>44378</v>
      </c>
      <c r="E13" s="2">
        <v>10</v>
      </c>
      <c r="F13" s="2">
        <v>1.7</v>
      </c>
      <c r="G13" s="2">
        <v>1.08</v>
      </c>
      <c r="H13" s="2">
        <v>0.04</v>
      </c>
      <c r="I13" s="5">
        <v>0</v>
      </c>
      <c r="J13" s="3">
        <v>0.20699999999999999</v>
      </c>
      <c r="K13" s="3">
        <v>3.524E-2</v>
      </c>
      <c r="L13" s="3">
        <v>9.2420000000000002E-2</v>
      </c>
      <c r="M13" s="3">
        <v>0.26400000000000001</v>
      </c>
      <c r="N13" s="6">
        <v>0</v>
      </c>
      <c r="O13" s="6">
        <v>1.9290000000000002E-2</v>
      </c>
      <c r="Q13" s="7">
        <f t="shared" si="0"/>
        <v>12.819999999999999</v>
      </c>
      <c r="R13" s="4">
        <f t="shared" si="1"/>
        <v>0.61795</v>
      </c>
      <c r="T13">
        <v>66</v>
      </c>
      <c r="V13" s="2">
        <f t="shared" si="2"/>
        <v>13.661999999999999</v>
      </c>
      <c r="W13" s="2">
        <f t="shared" si="3"/>
        <v>2.3258399999999999</v>
      </c>
      <c r="X13" s="2">
        <f t="shared" si="4"/>
        <v>6.0997200000000005</v>
      </c>
      <c r="Y13" s="2">
        <f t="shared" si="5"/>
        <v>17.423999999999999</v>
      </c>
      <c r="Z13" s="2">
        <f t="shared" si="6"/>
        <v>0</v>
      </c>
      <c r="AA13" s="2">
        <f t="shared" si="7"/>
        <v>1.2731400000000002</v>
      </c>
      <c r="AB13" s="2">
        <f t="shared" si="8"/>
        <v>0</v>
      </c>
      <c r="AC13" s="7">
        <f t="shared" si="9"/>
        <v>40.784700000000001</v>
      </c>
      <c r="AD13" s="7">
        <f t="shared" si="10"/>
        <v>12.819999999999999</v>
      </c>
      <c r="AE13" s="7">
        <f t="shared" si="11"/>
        <v>53.604700000000001</v>
      </c>
    </row>
    <row r="14" spans="1:31" x14ac:dyDescent="0.25">
      <c r="A14" t="s">
        <v>5</v>
      </c>
      <c r="B14">
        <v>2</v>
      </c>
      <c r="C14" t="s">
        <v>3</v>
      </c>
      <c r="D14" s="1">
        <v>44409</v>
      </c>
      <c r="E14" s="2">
        <v>10</v>
      </c>
      <c r="F14" s="2">
        <v>1.7</v>
      </c>
      <c r="G14" s="2">
        <v>1.08</v>
      </c>
      <c r="H14" s="2">
        <v>0.04</v>
      </c>
      <c r="I14" s="5">
        <v>0</v>
      </c>
      <c r="J14" s="3">
        <v>0.20699999999999999</v>
      </c>
      <c r="K14" s="3">
        <v>3.524E-2</v>
      </c>
      <c r="L14" s="3">
        <v>9.2420000000000002E-2</v>
      </c>
      <c r="M14" s="3">
        <v>0.26400000000000001</v>
      </c>
      <c r="N14" s="6">
        <v>0</v>
      </c>
      <c r="O14" s="6">
        <v>1.9290000000000002E-2</v>
      </c>
      <c r="Q14" s="7">
        <f t="shared" si="0"/>
        <v>12.819999999999999</v>
      </c>
      <c r="R14" s="4">
        <f t="shared" si="1"/>
        <v>0.61795</v>
      </c>
      <c r="T14">
        <v>66</v>
      </c>
      <c r="V14" s="2">
        <f t="shared" si="2"/>
        <v>13.661999999999999</v>
      </c>
      <c r="W14" s="2">
        <f t="shared" si="3"/>
        <v>2.3258399999999999</v>
      </c>
      <c r="X14" s="2">
        <f t="shared" si="4"/>
        <v>6.0997200000000005</v>
      </c>
      <c r="Y14" s="2">
        <f t="shared" si="5"/>
        <v>17.423999999999999</v>
      </c>
      <c r="Z14" s="2">
        <f t="shared" si="6"/>
        <v>0</v>
      </c>
      <c r="AA14" s="2">
        <f t="shared" si="7"/>
        <v>1.2731400000000002</v>
      </c>
      <c r="AB14" s="2">
        <f t="shared" si="8"/>
        <v>0</v>
      </c>
      <c r="AC14" s="7">
        <f t="shared" si="9"/>
        <v>40.784700000000001</v>
      </c>
      <c r="AD14" s="7">
        <f t="shared" si="10"/>
        <v>12.819999999999999</v>
      </c>
      <c r="AE14" s="7">
        <f t="shared" si="11"/>
        <v>53.604700000000001</v>
      </c>
    </row>
    <row r="15" spans="1:31" x14ac:dyDescent="0.25">
      <c r="A15" t="s">
        <v>5</v>
      </c>
      <c r="B15">
        <v>2</v>
      </c>
      <c r="C15" t="s">
        <v>3</v>
      </c>
      <c r="D15" s="1">
        <v>44440</v>
      </c>
      <c r="E15" s="2">
        <v>10</v>
      </c>
      <c r="F15" s="2">
        <v>1.7</v>
      </c>
      <c r="G15" s="2">
        <v>1.08</v>
      </c>
      <c r="H15" s="2">
        <v>0.04</v>
      </c>
      <c r="I15" s="5">
        <v>0</v>
      </c>
      <c r="J15" s="3">
        <v>0.20699999999999999</v>
      </c>
      <c r="K15" s="3">
        <v>3.524E-2</v>
      </c>
      <c r="L15" s="3">
        <v>9.2420000000000002E-2</v>
      </c>
      <c r="M15" s="3">
        <v>0.26400000000000001</v>
      </c>
      <c r="N15" s="6">
        <v>0</v>
      </c>
      <c r="O15" s="6">
        <v>1.9290000000000002E-2</v>
      </c>
      <c r="Q15" s="7">
        <f t="shared" si="0"/>
        <v>12.819999999999999</v>
      </c>
      <c r="R15" s="4">
        <f t="shared" si="1"/>
        <v>0.61795</v>
      </c>
      <c r="T15">
        <v>66</v>
      </c>
      <c r="V15" s="2">
        <f t="shared" si="2"/>
        <v>13.661999999999999</v>
      </c>
      <c r="W15" s="2">
        <f t="shared" si="3"/>
        <v>2.3258399999999999</v>
      </c>
      <c r="X15" s="2">
        <f t="shared" si="4"/>
        <v>6.0997200000000005</v>
      </c>
      <c r="Y15" s="2">
        <f t="shared" si="5"/>
        <v>17.423999999999999</v>
      </c>
      <c r="Z15" s="2">
        <f t="shared" si="6"/>
        <v>0</v>
      </c>
      <c r="AA15" s="2">
        <f t="shared" si="7"/>
        <v>1.2731400000000002</v>
      </c>
      <c r="AB15" s="2">
        <f t="shared" si="8"/>
        <v>0</v>
      </c>
      <c r="AC15" s="7">
        <f t="shared" si="9"/>
        <v>40.784700000000001</v>
      </c>
      <c r="AD15" s="7">
        <f t="shared" si="10"/>
        <v>12.819999999999999</v>
      </c>
      <c r="AE15" s="7">
        <f t="shared" si="11"/>
        <v>53.604700000000001</v>
      </c>
    </row>
    <row r="16" spans="1:31" x14ac:dyDescent="0.25">
      <c r="A16" t="s">
        <v>5</v>
      </c>
      <c r="B16">
        <v>2</v>
      </c>
      <c r="C16" t="s">
        <v>3</v>
      </c>
      <c r="D16" s="1">
        <v>44470</v>
      </c>
      <c r="E16" s="2">
        <v>10</v>
      </c>
      <c r="F16" s="2">
        <v>1.7</v>
      </c>
      <c r="G16" s="2">
        <v>1.08</v>
      </c>
      <c r="H16" s="2">
        <v>0.04</v>
      </c>
      <c r="I16" s="2">
        <v>0.5</v>
      </c>
      <c r="J16" s="3">
        <v>0.20699999999999999</v>
      </c>
      <c r="K16" s="3">
        <v>3.524E-2</v>
      </c>
      <c r="L16" s="3">
        <v>9.2420000000000002E-2</v>
      </c>
      <c r="M16" s="3">
        <v>0.26400000000000001</v>
      </c>
      <c r="N16" s="6">
        <v>0</v>
      </c>
      <c r="O16" s="6">
        <v>1.9290000000000002E-2</v>
      </c>
      <c r="Q16" s="7">
        <f t="shared" si="0"/>
        <v>13.319999999999999</v>
      </c>
      <c r="R16" s="4">
        <f t="shared" si="1"/>
        <v>0.61795</v>
      </c>
      <c r="T16">
        <v>66</v>
      </c>
      <c r="V16" s="2">
        <f t="shared" si="2"/>
        <v>13.661999999999999</v>
      </c>
      <c r="W16" s="2">
        <f t="shared" si="3"/>
        <v>2.3258399999999999</v>
      </c>
      <c r="X16" s="2">
        <f t="shared" si="4"/>
        <v>6.0997200000000005</v>
      </c>
      <c r="Y16" s="2">
        <f t="shared" si="5"/>
        <v>17.423999999999999</v>
      </c>
      <c r="Z16" s="2">
        <f t="shared" si="6"/>
        <v>0</v>
      </c>
      <c r="AA16" s="2">
        <f t="shared" si="7"/>
        <v>1.2731400000000002</v>
      </c>
      <c r="AB16" s="2">
        <f t="shared" si="8"/>
        <v>0</v>
      </c>
      <c r="AC16" s="7">
        <f t="shared" si="9"/>
        <v>40.784700000000001</v>
      </c>
      <c r="AD16" s="7">
        <f t="shared" si="10"/>
        <v>13.319999999999999</v>
      </c>
      <c r="AE16" s="7">
        <f t="shared" si="11"/>
        <v>54.104700000000001</v>
      </c>
    </row>
    <row r="17" spans="1:31" x14ac:dyDescent="0.25">
      <c r="A17" t="s">
        <v>5</v>
      </c>
      <c r="B17">
        <v>2</v>
      </c>
      <c r="C17" t="s">
        <v>3</v>
      </c>
      <c r="D17" s="1">
        <v>44501</v>
      </c>
      <c r="E17" s="2">
        <v>10</v>
      </c>
      <c r="F17" s="2">
        <v>1.7</v>
      </c>
      <c r="G17" s="2">
        <v>1.08</v>
      </c>
      <c r="H17" s="2">
        <v>0.04</v>
      </c>
      <c r="I17" s="2">
        <v>0.5</v>
      </c>
      <c r="J17" s="3">
        <v>0.20699999999999999</v>
      </c>
      <c r="K17" s="3">
        <v>3.524E-2</v>
      </c>
      <c r="L17" s="3">
        <v>8.4519999999999998E-2</v>
      </c>
      <c r="M17" s="3">
        <v>0.56169999999999998</v>
      </c>
      <c r="N17" s="6">
        <v>0</v>
      </c>
      <c r="O17" s="6">
        <v>1.9290000000000002E-2</v>
      </c>
      <c r="Q17" s="7">
        <f t="shared" si="0"/>
        <v>13.319999999999999</v>
      </c>
      <c r="R17" s="4">
        <f t="shared" si="1"/>
        <v>0.90775000000000006</v>
      </c>
      <c r="T17">
        <v>66</v>
      </c>
      <c r="V17" s="2">
        <f t="shared" si="2"/>
        <v>13.661999999999999</v>
      </c>
      <c r="W17" s="2">
        <f t="shared" si="3"/>
        <v>2.3258399999999999</v>
      </c>
      <c r="X17" s="2">
        <f t="shared" si="4"/>
        <v>5.5783199999999997</v>
      </c>
      <c r="Y17" s="2">
        <f t="shared" si="5"/>
        <v>37.072199999999995</v>
      </c>
      <c r="Z17" s="2">
        <f t="shared" si="6"/>
        <v>0</v>
      </c>
      <c r="AA17" s="2">
        <f t="shared" si="7"/>
        <v>1.2731400000000002</v>
      </c>
      <c r="AB17" s="2">
        <f t="shared" si="8"/>
        <v>0</v>
      </c>
      <c r="AC17" s="7">
        <f t="shared" si="9"/>
        <v>59.91149999999999</v>
      </c>
      <c r="AD17" s="7">
        <f t="shared" si="10"/>
        <v>13.319999999999999</v>
      </c>
      <c r="AE17" s="7">
        <f t="shared" si="11"/>
        <v>73.231499999999983</v>
      </c>
    </row>
    <row r="18" spans="1:31" x14ac:dyDescent="0.25">
      <c r="A18" t="s">
        <v>5</v>
      </c>
      <c r="B18">
        <v>2</v>
      </c>
      <c r="C18" t="s">
        <v>3</v>
      </c>
      <c r="D18" s="1">
        <v>44531</v>
      </c>
      <c r="E18" s="2">
        <v>10</v>
      </c>
      <c r="F18" s="2">
        <v>1.7</v>
      </c>
      <c r="G18" s="2">
        <v>1.08</v>
      </c>
      <c r="H18" s="2">
        <v>0.04</v>
      </c>
      <c r="I18" s="2">
        <v>0.5</v>
      </c>
      <c r="J18" s="3">
        <v>0.20699999999999999</v>
      </c>
      <c r="K18" s="3">
        <v>3.524E-2</v>
      </c>
      <c r="L18" s="3">
        <v>8.4519999999999998E-2</v>
      </c>
      <c r="M18" s="3">
        <v>0.56169999999999998</v>
      </c>
      <c r="N18" s="6">
        <v>0</v>
      </c>
      <c r="O18" s="6">
        <v>1.9290000000000002E-2</v>
      </c>
      <c r="Q18" s="7">
        <f t="shared" si="0"/>
        <v>13.319999999999999</v>
      </c>
      <c r="R18" s="4">
        <f t="shared" si="1"/>
        <v>0.90775000000000006</v>
      </c>
      <c r="T18">
        <v>66</v>
      </c>
      <c r="V18" s="2">
        <f t="shared" si="2"/>
        <v>13.661999999999999</v>
      </c>
      <c r="W18" s="2">
        <f t="shared" si="3"/>
        <v>2.3258399999999999</v>
      </c>
      <c r="X18" s="2">
        <f t="shared" si="4"/>
        <v>5.5783199999999997</v>
      </c>
      <c r="Y18" s="2">
        <f t="shared" si="5"/>
        <v>37.072199999999995</v>
      </c>
      <c r="Z18" s="2">
        <f t="shared" si="6"/>
        <v>0</v>
      </c>
      <c r="AA18" s="2">
        <f t="shared" si="7"/>
        <v>1.2731400000000002</v>
      </c>
      <c r="AB18" s="2">
        <f t="shared" si="8"/>
        <v>0</v>
      </c>
      <c r="AC18" s="7">
        <f t="shared" si="9"/>
        <v>59.91149999999999</v>
      </c>
      <c r="AD18" s="7">
        <f t="shared" si="10"/>
        <v>13.319999999999999</v>
      </c>
      <c r="AE18" s="7">
        <f t="shared" si="11"/>
        <v>73.231499999999983</v>
      </c>
    </row>
    <row r="19" spans="1:31" x14ac:dyDescent="0.25">
      <c r="A19" t="s">
        <v>5</v>
      </c>
      <c r="B19">
        <v>2</v>
      </c>
      <c r="C19" t="s">
        <v>3</v>
      </c>
      <c r="D19" s="1">
        <v>44562</v>
      </c>
      <c r="E19" s="2">
        <v>12</v>
      </c>
      <c r="F19" s="2">
        <v>0</v>
      </c>
      <c r="G19" s="2">
        <v>1.08</v>
      </c>
      <c r="H19" s="2">
        <v>0.04</v>
      </c>
      <c r="I19" s="2">
        <v>0.5</v>
      </c>
      <c r="J19" s="3">
        <v>0.33329999999999999</v>
      </c>
      <c r="K19" s="3">
        <v>-4.5530000000000001E-2</v>
      </c>
      <c r="L19" s="3">
        <v>8.4519999999999998E-2</v>
      </c>
      <c r="M19" s="3">
        <v>0.56169999999999998</v>
      </c>
      <c r="N19" s="6">
        <v>0</v>
      </c>
      <c r="O19" s="6">
        <v>1.9290000000000002E-2</v>
      </c>
      <c r="P19" s="6">
        <v>4.4400000000000004E-3</v>
      </c>
      <c r="Q19" s="7">
        <f t="shared" si="0"/>
        <v>13.62</v>
      </c>
      <c r="R19" s="4">
        <f t="shared" si="1"/>
        <v>0.9577199999999999</v>
      </c>
      <c r="T19">
        <v>66</v>
      </c>
      <c r="V19" s="2">
        <f t="shared" si="2"/>
        <v>21.997799999999998</v>
      </c>
      <c r="W19" s="2">
        <f t="shared" si="3"/>
        <v>-3.0049800000000002</v>
      </c>
      <c r="X19" s="2">
        <f t="shared" si="4"/>
        <v>5.5783199999999997</v>
      </c>
      <c r="Y19" s="2">
        <f t="shared" si="5"/>
        <v>37.072199999999995</v>
      </c>
      <c r="Z19" s="2">
        <f t="shared" si="6"/>
        <v>0</v>
      </c>
      <c r="AA19" s="2">
        <f t="shared" si="7"/>
        <v>1.2731400000000002</v>
      </c>
      <c r="AB19" s="2">
        <f t="shared" si="8"/>
        <v>0.29304000000000002</v>
      </c>
      <c r="AC19" s="7">
        <f t="shared" si="9"/>
        <v>63.209519999999991</v>
      </c>
      <c r="AD19" s="7">
        <f t="shared" si="10"/>
        <v>13.62</v>
      </c>
      <c r="AE19" s="7">
        <f t="shared" si="11"/>
        <v>76.829519999999988</v>
      </c>
    </row>
    <row r="20" spans="1:31" x14ac:dyDescent="0.25">
      <c r="A20" t="s">
        <v>5</v>
      </c>
      <c r="B20">
        <v>2</v>
      </c>
      <c r="C20" t="s">
        <v>3</v>
      </c>
      <c r="D20" s="1">
        <v>44593</v>
      </c>
      <c r="E20" s="2">
        <v>12</v>
      </c>
      <c r="F20" s="2">
        <v>0</v>
      </c>
      <c r="G20" s="2">
        <v>1.08</v>
      </c>
      <c r="H20" s="2">
        <v>0.04</v>
      </c>
      <c r="I20" s="2">
        <v>0.5</v>
      </c>
      <c r="J20" s="3">
        <v>0.33329999999999999</v>
      </c>
      <c r="K20" s="3">
        <v>-4.5530000000000001E-2</v>
      </c>
      <c r="L20" s="3">
        <v>8.4519999999999998E-2</v>
      </c>
      <c r="M20" s="3">
        <v>0.56169999999999998</v>
      </c>
      <c r="N20" s="6">
        <v>0</v>
      </c>
      <c r="O20" s="6">
        <v>1.9290000000000002E-2</v>
      </c>
      <c r="P20" s="6">
        <v>4.4400000000000004E-3</v>
      </c>
      <c r="Q20" s="7">
        <f t="shared" si="0"/>
        <v>13.62</v>
      </c>
      <c r="R20" s="4">
        <f t="shared" si="1"/>
        <v>0.9577199999999999</v>
      </c>
      <c r="T20">
        <v>66</v>
      </c>
      <c r="V20" s="2">
        <f t="shared" si="2"/>
        <v>21.997799999999998</v>
      </c>
      <c r="W20" s="2">
        <f t="shared" si="3"/>
        <v>-3.0049800000000002</v>
      </c>
      <c r="X20" s="2">
        <f t="shared" si="4"/>
        <v>5.5783199999999997</v>
      </c>
      <c r="Y20" s="2">
        <f t="shared" si="5"/>
        <v>37.072199999999995</v>
      </c>
      <c r="Z20" s="2">
        <f t="shared" si="6"/>
        <v>0</v>
      </c>
      <c r="AA20" s="2">
        <f t="shared" si="7"/>
        <v>1.2731400000000002</v>
      </c>
      <c r="AB20" s="2">
        <f t="shared" si="8"/>
        <v>0.29304000000000002</v>
      </c>
      <c r="AC20" s="7">
        <f t="shared" si="9"/>
        <v>63.209519999999991</v>
      </c>
      <c r="AD20" s="7">
        <f t="shared" si="10"/>
        <v>13.62</v>
      </c>
      <c r="AE20" s="7">
        <f t="shared" si="11"/>
        <v>76.829519999999988</v>
      </c>
    </row>
    <row r="21" spans="1:31" x14ac:dyDescent="0.25">
      <c r="A21" t="s">
        <v>5</v>
      </c>
      <c r="B21">
        <v>2</v>
      </c>
      <c r="C21" t="s">
        <v>3</v>
      </c>
      <c r="D21" s="1">
        <v>44621</v>
      </c>
      <c r="E21" s="2">
        <v>12</v>
      </c>
      <c r="F21" s="2">
        <v>0</v>
      </c>
      <c r="G21" s="2">
        <v>1.08</v>
      </c>
      <c r="H21" s="2">
        <v>0.04</v>
      </c>
      <c r="I21" s="2">
        <v>0.5</v>
      </c>
      <c r="J21" s="3">
        <v>0.33329999999999999</v>
      </c>
      <c r="K21" s="3">
        <v>-4.5530000000000001E-2</v>
      </c>
      <c r="L21" s="3">
        <v>8.4519999999999998E-2</v>
      </c>
      <c r="M21" s="3">
        <v>0.56169999999999998</v>
      </c>
      <c r="N21" s="6">
        <v>0</v>
      </c>
      <c r="O21" s="6">
        <v>1.9290000000000002E-2</v>
      </c>
      <c r="P21" s="6">
        <v>4.4400000000000004E-3</v>
      </c>
      <c r="Q21" s="7">
        <f t="shared" si="0"/>
        <v>13.62</v>
      </c>
      <c r="R21" s="4">
        <f t="shared" si="1"/>
        <v>0.9577199999999999</v>
      </c>
      <c r="T21">
        <v>66</v>
      </c>
      <c r="V21" s="2">
        <f t="shared" si="2"/>
        <v>21.997799999999998</v>
      </c>
      <c r="W21" s="2">
        <f t="shared" si="3"/>
        <v>-3.0049800000000002</v>
      </c>
      <c r="X21" s="2">
        <f t="shared" si="4"/>
        <v>5.5783199999999997</v>
      </c>
      <c r="Y21" s="2">
        <f t="shared" si="5"/>
        <v>37.072199999999995</v>
      </c>
      <c r="Z21" s="2">
        <f t="shared" si="6"/>
        <v>0</v>
      </c>
      <c r="AA21" s="2">
        <f t="shared" si="7"/>
        <v>1.2731400000000002</v>
      </c>
      <c r="AB21" s="2">
        <f t="shared" si="8"/>
        <v>0.29304000000000002</v>
      </c>
      <c r="AC21" s="7">
        <f t="shared" si="9"/>
        <v>63.209519999999991</v>
      </c>
      <c r="AD21" s="7">
        <f t="shared" si="10"/>
        <v>13.62</v>
      </c>
      <c r="AE21" s="7">
        <f t="shared" si="11"/>
        <v>76.829519999999988</v>
      </c>
    </row>
    <row r="22" spans="1:31" x14ac:dyDescent="0.25">
      <c r="A22" t="s">
        <v>5</v>
      </c>
      <c r="B22">
        <v>2</v>
      </c>
      <c r="C22" t="s">
        <v>3</v>
      </c>
      <c r="D22" s="1">
        <v>44652</v>
      </c>
      <c r="E22" s="2">
        <v>12</v>
      </c>
      <c r="F22" s="2">
        <v>0</v>
      </c>
      <c r="G22" s="2">
        <v>1.08</v>
      </c>
      <c r="H22" s="2">
        <v>0.04</v>
      </c>
      <c r="I22" s="2">
        <v>0.5</v>
      </c>
      <c r="J22" s="3">
        <v>0.33329999999999999</v>
      </c>
      <c r="K22" s="3">
        <v>-4.5530000000000001E-2</v>
      </c>
      <c r="L22" s="3">
        <v>8.4519999999999998E-2</v>
      </c>
      <c r="M22" s="3">
        <v>0.56169999999999998</v>
      </c>
      <c r="N22" s="6">
        <v>0</v>
      </c>
      <c r="O22" s="6">
        <v>1.9290000000000002E-2</v>
      </c>
      <c r="P22" s="6">
        <v>4.4400000000000004E-3</v>
      </c>
      <c r="Q22" s="7">
        <f t="shared" si="0"/>
        <v>13.62</v>
      </c>
      <c r="R22" s="4">
        <f t="shared" si="1"/>
        <v>0.9577199999999999</v>
      </c>
      <c r="T22">
        <v>66</v>
      </c>
      <c r="V22" s="2">
        <f t="shared" si="2"/>
        <v>21.997799999999998</v>
      </c>
      <c r="W22" s="2">
        <f t="shared" si="3"/>
        <v>-3.0049800000000002</v>
      </c>
      <c r="X22" s="2">
        <f t="shared" si="4"/>
        <v>5.5783199999999997</v>
      </c>
      <c r="Y22" s="2">
        <f t="shared" si="5"/>
        <v>37.072199999999995</v>
      </c>
      <c r="Z22" s="2">
        <f t="shared" si="6"/>
        <v>0</v>
      </c>
      <c r="AA22" s="2">
        <f t="shared" si="7"/>
        <v>1.2731400000000002</v>
      </c>
      <c r="AB22" s="2">
        <f t="shared" si="8"/>
        <v>0.29304000000000002</v>
      </c>
      <c r="AC22" s="7">
        <f t="shared" si="9"/>
        <v>63.209519999999991</v>
      </c>
      <c r="AD22" s="7">
        <f t="shared" si="10"/>
        <v>13.62</v>
      </c>
      <c r="AE22" s="7">
        <f t="shared" si="11"/>
        <v>76.829519999999988</v>
      </c>
    </row>
    <row r="23" spans="1:31" x14ac:dyDescent="0.25">
      <c r="A23" t="s">
        <v>5</v>
      </c>
      <c r="B23">
        <v>2</v>
      </c>
      <c r="C23" t="s">
        <v>3</v>
      </c>
      <c r="D23" s="1">
        <v>44682</v>
      </c>
      <c r="E23" s="2">
        <v>12</v>
      </c>
      <c r="F23" s="2">
        <v>0</v>
      </c>
      <c r="G23" s="2">
        <v>1.08</v>
      </c>
      <c r="H23" s="2">
        <v>0.04</v>
      </c>
      <c r="I23" s="2">
        <v>0.5</v>
      </c>
      <c r="J23" s="3">
        <v>0.33329999999999999</v>
      </c>
      <c r="K23" s="3">
        <v>-4.5530000000000001E-2</v>
      </c>
      <c r="L23" s="3">
        <v>8.4519999999999998E-2</v>
      </c>
      <c r="M23" s="3">
        <v>0.56169999999999998</v>
      </c>
      <c r="N23" s="3">
        <v>0.12734999999999999</v>
      </c>
      <c r="O23" s="6">
        <v>1.9290000000000002E-2</v>
      </c>
      <c r="P23" s="6">
        <v>4.4400000000000004E-3</v>
      </c>
      <c r="Q23" s="7">
        <f t="shared" si="0"/>
        <v>13.62</v>
      </c>
      <c r="R23" s="4">
        <f t="shared" si="1"/>
        <v>1.08507</v>
      </c>
      <c r="T23">
        <v>66</v>
      </c>
      <c r="V23" s="2">
        <f t="shared" si="2"/>
        <v>21.997799999999998</v>
      </c>
      <c r="W23" s="2">
        <f t="shared" si="3"/>
        <v>-3.0049800000000002</v>
      </c>
      <c r="X23" s="2">
        <f t="shared" si="4"/>
        <v>5.5783199999999997</v>
      </c>
      <c r="Y23" s="2">
        <f t="shared" si="5"/>
        <v>37.072199999999995</v>
      </c>
      <c r="Z23" s="2">
        <f t="shared" si="6"/>
        <v>8.4050999999999991</v>
      </c>
      <c r="AA23" s="2">
        <f t="shared" si="7"/>
        <v>1.2731400000000002</v>
      </c>
      <c r="AB23" s="2">
        <f t="shared" si="8"/>
        <v>0.29304000000000002</v>
      </c>
      <c r="AC23" s="7">
        <f t="shared" si="9"/>
        <v>71.614620000000002</v>
      </c>
      <c r="AD23" s="7">
        <f t="shared" si="10"/>
        <v>13.62</v>
      </c>
      <c r="AE23" s="7">
        <f t="shared" si="11"/>
        <v>85.234620000000007</v>
      </c>
    </row>
    <row r="24" spans="1:31" x14ac:dyDescent="0.25">
      <c r="A24" t="s">
        <v>5</v>
      </c>
      <c r="B24">
        <v>2</v>
      </c>
      <c r="C24" t="s">
        <v>3</v>
      </c>
      <c r="D24" s="1">
        <v>44713</v>
      </c>
      <c r="E24" s="2">
        <v>12</v>
      </c>
      <c r="F24" s="2">
        <v>0</v>
      </c>
      <c r="G24" s="2">
        <v>1.08</v>
      </c>
      <c r="H24" s="2">
        <v>0.04</v>
      </c>
      <c r="I24" s="2">
        <v>0.5</v>
      </c>
      <c r="J24" s="3">
        <v>0.33329999999999999</v>
      </c>
      <c r="K24" s="3">
        <v>-4.5530000000000001E-2</v>
      </c>
      <c r="L24" s="3">
        <v>8.4519999999999998E-2</v>
      </c>
      <c r="M24" s="3">
        <v>0.56169999999999998</v>
      </c>
      <c r="N24" s="3">
        <v>0.12734999999999999</v>
      </c>
      <c r="O24" s="6">
        <v>1.9290000000000002E-2</v>
      </c>
      <c r="P24" s="6">
        <v>4.4400000000000004E-3</v>
      </c>
      <c r="Q24" s="7">
        <f t="shared" si="0"/>
        <v>13.62</v>
      </c>
      <c r="R24" s="4">
        <f t="shared" si="1"/>
        <v>1.08507</v>
      </c>
      <c r="T24">
        <v>66</v>
      </c>
      <c r="V24" s="2">
        <f t="shared" si="2"/>
        <v>21.997799999999998</v>
      </c>
      <c r="W24" s="2">
        <f t="shared" si="3"/>
        <v>-3.0049800000000002</v>
      </c>
      <c r="X24" s="2">
        <f t="shared" si="4"/>
        <v>5.5783199999999997</v>
      </c>
      <c r="Y24" s="2">
        <f t="shared" si="5"/>
        <v>37.072199999999995</v>
      </c>
      <c r="Z24" s="2">
        <f t="shared" si="6"/>
        <v>8.4050999999999991</v>
      </c>
      <c r="AA24" s="2">
        <f t="shared" si="7"/>
        <v>1.2731400000000002</v>
      </c>
      <c r="AB24" s="2">
        <f t="shared" si="8"/>
        <v>0.29304000000000002</v>
      </c>
      <c r="AC24" s="7">
        <f t="shared" si="9"/>
        <v>71.614620000000002</v>
      </c>
      <c r="AD24" s="7">
        <f t="shared" si="10"/>
        <v>13.62</v>
      </c>
      <c r="AE24" s="7">
        <f t="shared" si="11"/>
        <v>85.234620000000007</v>
      </c>
    </row>
    <row r="25" spans="1:31" x14ac:dyDescent="0.25">
      <c r="A25" t="s">
        <v>5</v>
      </c>
      <c r="B25">
        <v>2</v>
      </c>
      <c r="C25" t="s">
        <v>3</v>
      </c>
      <c r="D25" s="1">
        <v>44743</v>
      </c>
      <c r="E25" s="2">
        <v>12</v>
      </c>
      <c r="F25" s="2">
        <v>0</v>
      </c>
      <c r="G25" s="2">
        <v>0.89</v>
      </c>
      <c r="H25" s="2">
        <v>0.04</v>
      </c>
      <c r="I25" s="2">
        <v>0.5</v>
      </c>
      <c r="J25" s="3">
        <v>0.33329999999999999</v>
      </c>
      <c r="K25" s="3">
        <v>8.276E-2</v>
      </c>
      <c r="L25" s="3">
        <v>8.4519999999999998E-2</v>
      </c>
      <c r="M25" s="3">
        <v>0.56169999999999998</v>
      </c>
      <c r="N25" s="3">
        <v>0.12734999999999999</v>
      </c>
      <c r="O25" s="3">
        <v>1.384E-2</v>
      </c>
      <c r="P25" s="6">
        <v>4.4400000000000004E-3</v>
      </c>
      <c r="Q25" s="7">
        <f t="shared" si="0"/>
        <v>13.43</v>
      </c>
      <c r="R25" s="4">
        <f t="shared" si="1"/>
        <v>1.20791</v>
      </c>
      <c r="T25">
        <v>66</v>
      </c>
      <c r="V25" s="2">
        <f t="shared" si="2"/>
        <v>21.997799999999998</v>
      </c>
      <c r="W25" s="2">
        <f t="shared" si="3"/>
        <v>5.4621599999999999</v>
      </c>
      <c r="X25" s="2">
        <f t="shared" si="4"/>
        <v>5.5783199999999997</v>
      </c>
      <c r="Y25" s="2">
        <f t="shared" si="5"/>
        <v>37.072199999999995</v>
      </c>
      <c r="Z25" s="2">
        <f t="shared" si="6"/>
        <v>8.4050999999999991</v>
      </c>
      <c r="AA25" s="2">
        <f t="shared" si="7"/>
        <v>0.91344000000000003</v>
      </c>
      <c r="AB25" s="2">
        <f t="shared" si="8"/>
        <v>0.29304000000000002</v>
      </c>
      <c r="AC25" s="7">
        <f t="shared" si="9"/>
        <v>79.722059999999999</v>
      </c>
      <c r="AD25" s="7">
        <f t="shared" si="10"/>
        <v>13.43</v>
      </c>
      <c r="AE25" s="7">
        <f t="shared" si="11"/>
        <v>93.152060000000006</v>
      </c>
    </row>
    <row r="26" spans="1:31" x14ac:dyDescent="0.25">
      <c r="A26" t="s">
        <v>5</v>
      </c>
      <c r="B26">
        <v>2</v>
      </c>
      <c r="C26" t="s">
        <v>3</v>
      </c>
      <c r="D26" s="1">
        <v>44774</v>
      </c>
      <c r="E26" s="2">
        <v>12</v>
      </c>
      <c r="F26" s="2">
        <v>0</v>
      </c>
      <c r="G26" s="2">
        <v>0.89</v>
      </c>
      <c r="H26" s="2">
        <v>0.04</v>
      </c>
      <c r="I26" s="2">
        <v>0.5</v>
      </c>
      <c r="J26" s="3">
        <v>0.33329999999999999</v>
      </c>
      <c r="K26" s="3">
        <v>8.276E-2</v>
      </c>
      <c r="L26" s="3">
        <v>8.4519999999999998E-2</v>
      </c>
      <c r="M26" s="3">
        <v>0.56169999999999998</v>
      </c>
      <c r="N26" s="3">
        <v>0.12734999999999999</v>
      </c>
      <c r="O26" s="3">
        <v>1.384E-2</v>
      </c>
      <c r="P26" s="6">
        <v>4.4400000000000004E-3</v>
      </c>
      <c r="Q26" s="7">
        <f t="shared" si="0"/>
        <v>13.43</v>
      </c>
      <c r="R26" s="4">
        <f t="shared" si="1"/>
        <v>1.20791</v>
      </c>
      <c r="T26">
        <v>66</v>
      </c>
      <c r="V26" s="2">
        <f t="shared" si="2"/>
        <v>21.997799999999998</v>
      </c>
      <c r="W26" s="2">
        <f t="shared" si="3"/>
        <v>5.4621599999999999</v>
      </c>
      <c r="X26" s="2">
        <f t="shared" si="4"/>
        <v>5.5783199999999997</v>
      </c>
      <c r="Y26" s="2">
        <f t="shared" si="5"/>
        <v>37.072199999999995</v>
      </c>
      <c r="Z26" s="2">
        <f t="shared" si="6"/>
        <v>8.4050999999999991</v>
      </c>
      <c r="AA26" s="2">
        <f t="shared" si="7"/>
        <v>0.91344000000000003</v>
      </c>
      <c r="AB26" s="2">
        <f t="shared" si="8"/>
        <v>0.29304000000000002</v>
      </c>
      <c r="AC26" s="7">
        <f t="shared" si="9"/>
        <v>79.722059999999999</v>
      </c>
      <c r="AD26" s="7">
        <f t="shared" si="10"/>
        <v>13.43</v>
      </c>
      <c r="AE26" s="7">
        <f t="shared" si="11"/>
        <v>93.152060000000006</v>
      </c>
    </row>
    <row r="27" spans="1:31" x14ac:dyDescent="0.25">
      <c r="A27" t="s">
        <v>5</v>
      </c>
      <c r="B27">
        <v>2</v>
      </c>
      <c r="C27" t="s">
        <v>3</v>
      </c>
      <c r="D27" s="1">
        <v>44805</v>
      </c>
      <c r="E27" s="2">
        <v>12</v>
      </c>
      <c r="F27" s="2">
        <v>0</v>
      </c>
      <c r="G27" s="2">
        <v>0.89</v>
      </c>
      <c r="H27" s="2">
        <v>0.04</v>
      </c>
      <c r="I27" s="2">
        <v>0.5</v>
      </c>
      <c r="J27" s="3">
        <v>0.33329999999999999</v>
      </c>
      <c r="K27" s="3">
        <v>8.276E-2</v>
      </c>
      <c r="L27" s="3">
        <v>8.4519999999999998E-2</v>
      </c>
      <c r="M27" s="3">
        <v>0.56169999999999998</v>
      </c>
      <c r="N27" s="3">
        <v>0.12734999999999999</v>
      </c>
      <c r="O27" s="3">
        <v>1.384E-2</v>
      </c>
      <c r="P27" s="6">
        <v>4.4400000000000004E-3</v>
      </c>
      <c r="Q27" s="7">
        <f t="shared" si="0"/>
        <v>13.43</v>
      </c>
      <c r="R27" s="4">
        <f t="shared" si="1"/>
        <v>1.20791</v>
      </c>
      <c r="T27">
        <v>66</v>
      </c>
      <c r="V27" s="2">
        <f t="shared" si="2"/>
        <v>21.997799999999998</v>
      </c>
      <c r="W27" s="2">
        <f t="shared" si="3"/>
        <v>5.4621599999999999</v>
      </c>
      <c r="X27" s="2">
        <f t="shared" si="4"/>
        <v>5.5783199999999997</v>
      </c>
      <c r="Y27" s="2">
        <f t="shared" si="5"/>
        <v>37.072199999999995</v>
      </c>
      <c r="Z27" s="2">
        <f t="shared" si="6"/>
        <v>8.4050999999999991</v>
      </c>
      <c r="AA27" s="2">
        <f t="shared" si="7"/>
        <v>0.91344000000000003</v>
      </c>
      <c r="AB27" s="2">
        <f t="shared" si="8"/>
        <v>0.29304000000000002</v>
      </c>
      <c r="AC27" s="7">
        <f t="shared" si="9"/>
        <v>79.722059999999999</v>
      </c>
      <c r="AD27" s="7">
        <f t="shared" si="10"/>
        <v>13.43</v>
      </c>
      <c r="AE27" s="7">
        <f t="shared" si="11"/>
        <v>93.152060000000006</v>
      </c>
    </row>
    <row r="28" spans="1:31" x14ac:dyDescent="0.25">
      <c r="A28" t="s">
        <v>5</v>
      </c>
      <c r="B28">
        <v>2</v>
      </c>
      <c r="C28" t="s">
        <v>3</v>
      </c>
      <c r="D28" s="1">
        <v>44835</v>
      </c>
      <c r="E28" s="2">
        <v>12</v>
      </c>
      <c r="F28" s="2">
        <v>0</v>
      </c>
      <c r="G28" s="2">
        <v>0.89</v>
      </c>
      <c r="H28" s="2">
        <v>0.04</v>
      </c>
      <c r="I28" s="2">
        <v>0.75</v>
      </c>
      <c r="J28" s="3">
        <v>0.33329999999999999</v>
      </c>
      <c r="K28" s="3">
        <v>8.276E-2</v>
      </c>
      <c r="L28" s="3">
        <v>8.4519999999999998E-2</v>
      </c>
      <c r="M28" s="3">
        <v>0.56169999999999998</v>
      </c>
      <c r="N28" s="3">
        <v>0.12734999999999999</v>
      </c>
      <c r="O28" s="3">
        <v>1.384E-2</v>
      </c>
      <c r="P28" s="6">
        <v>4.4400000000000004E-3</v>
      </c>
      <c r="Q28" s="7">
        <f t="shared" si="0"/>
        <v>13.68</v>
      </c>
      <c r="R28" s="4">
        <f t="shared" si="1"/>
        <v>1.20791</v>
      </c>
      <c r="T28">
        <v>66</v>
      </c>
      <c r="V28" s="2">
        <f t="shared" si="2"/>
        <v>21.997799999999998</v>
      </c>
      <c r="W28" s="2">
        <f t="shared" si="3"/>
        <v>5.4621599999999999</v>
      </c>
      <c r="X28" s="2">
        <f t="shared" si="4"/>
        <v>5.5783199999999997</v>
      </c>
      <c r="Y28" s="2">
        <f t="shared" si="5"/>
        <v>37.072199999999995</v>
      </c>
      <c r="Z28" s="2">
        <f t="shared" si="6"/>
        <v>8.4050999999999991</v>
      </c>
      <c r="AA28" s="2">
        <f t="shared" si="7"/>
        <v>0.91344000000000003</v>
      </c>
      <c r="AB28" s="2">
        <f t="shared" si="8"/>
        <v>0.29304000000000002</v>
      </c>
      <c r="AC28" s="7">
        <f t="shared" si="9"/>
        <v>79.722059999999999</v>
      </c>
      <c r="AD28" s="7">
        <f t="shared" si="10"/>
        <v>13.68</v>
      </c>
      <c r="AE28" s="7">
        <f t="shared" si="11"/>
        <v>93.402060000000006</v>
      </c>
    </row>
    <row r="29" spans="1:31" x14ac:dyDescent="0.25">
      <c r="A29" t="s">
        <v>5</v>
      </c>
      <c r="B29">
        <v>2</v>
      </c>
      <c r="C29" t="s">
        <v>3</v>
      </c>
      <c r="D29" s="1">
        <v>44866</v>
      </c>
      <c r="E29" s="2">
        <v>12</v>
      </c>
      <c r="F29" s="2">
        <v>0</v>
      </c>
      <c r="G29" s="2">
        <v>0.89</v>
      </c>
      <c r="H29" s="2">
        <v>0.04</v>
      </c>
      <c r="I29" s="2">
        <v>0.75</v>
      </c>
      <c r="J29" s="3">
        <v>0.33329999999999999</v>
      </c>
      <c r="K29" s="3">
        <v>8.276E-2</v>
      </c>
      <c r="L29" s="3">
        <v>9.8180000000000003E-2</v>
      </c>
      <c r="M29" s="3">
        <v>0.66239000000000003</v>
      </c>
      <c r="N29" s="3">
        <v>0.12734999999999999</v>
      </c>
      <c r="O29" s="3">
        <v>1.384E-2</v>
      </c>
      <c r="P29" s="6">
        <v>4.4400000000000004E-3</v>
      </c>
      <c r="Q29" s="7">
        <f t="shared" si="0"/>
        <v>13.68</v>
      </c>
      <c r="R29" s="4">
        <f t="shared" si="1"/>
        <v>1.3222600000000002</v>
      </c>
      <c r="T29">
        <v>66</v>
      </c>
      <c r="V29" s="2">
        <f t="shared" si="2"/>
        <v>21.997799999999998</v>
      </c>
      <c r="W29" s="2">
        <f t="shared" si="3"/>
        <v>5.4621599999999999</v>
      </c>
      <c r="X29" s="2">
        <f t="shared" si="4"/>
        <v>6.4798800000000005</v>
      </c>
      <c r="Y29" s="2">
        <f t="shared" si="5"/>
        <v>43.717739999999999</v>
      </c>
      <c r="Z29" s="2">
        <f t="shared" si="6"/>
        <v>8.4050999999999991</v>
      </c>
      <c r="AA29" s="2">
        <f t="shared" si="7"/>
        <v>0.91344000000000003</v>
      </c>
      <c r="AB29" s="2">
        <f t="shared" si="8"/>
        <v>0.29304000000000002</v>
      </c>
      <c r="AC29" s="7">
        <f t="shared" si="9"/>
        <v>87.269159999999999</v>
      </c>
      <c r="AD29" s="7">
        <f t="shared" si="10"/>
        <v>13.68</v>
      </c>
      <c r="AE29" s="7">
        <f t="shared" si="11"/>
        <v>100.94916000000001</v>
      </c>
    </row>
    <row r="30" spans="1:31" x14ac:dyDescent="0.25">
      <c r="A30" t="s">
        <v>5</v>
      </c>
      <c r="B30">
        <v>2</v>
      </c>
      <c r="C30" t="s">
        <v>3</v>
      </c>
      <c r="D30" s="1">
        <v>44896</v>
      </c>
      <c r="E30" s="2">
        <v>12</v>
      </c>
      <c r="F30" s="2">
        <v>0</v>
      </c>
      <c r="G30" s="2">
        <v>0.89</v>
      </c>
      <c r="H30" s="2">
        <v>0.04</v>
      </c>
      <c r="I30" s="2">
        <v>0.75</v>
      </c>
      <c r="J30" s="3">
        <v>0.33329999999999999</v>
      </c>
      <c r="K30" s="3">
        <v>8.276E-2</v>
      </c>
      <c r="L30" s="3">
        <v>9.8180000000000003E-2</v>
      </c>
      <c r="M30" s="3">
        <v>0.66239000000000003</v>
      </c>
      <c r="N30" s="3">
        <v>0.12734999999999999</v>
      </c>
      <c r="O30" s="3">
        <v>1.384E-2</v>
      </c>
      <c r="P30" s="6">
        <v>4.4400000000000004E-3</v>
      </c>
      <c r="Q30" s="7">
        <f t="shared" si="0"/>
        <v>13.68</v>
      </c>
      <c r="R30" s="4">
        <f t="shared" si="1"/>
        <v>1.3222600000000002</v>
      </c>
      <c r="T30">
        <v>66</v>
      </c>
      <c r="V30" s="2">
        <f t="shared" si="2"/>
        <v>21.997799999999998</v>
      </c>
      <c r="W30" s="2">
        <f t="shared" si="3"/>
        <v>5.4621599999999999</v>
      </c>
      <c r="X30" s="2">
        <f t="shared" si="4"/>
        <v>6.4798800000000005</v>
      </c>
      <c r="Y30" s="2">
        <f t="shared" si="5"/>
        <v>43.717739999999999</v>
      </c>
      <c r="Z30" s="2">
        <f t="shared" si="6"/>
        <v>8.4050999999999991</v>
      </c>
      <c r="AA30" s="2">
        <f t="shared" si="7"/>
        <v>0.91344000000000003</v>
      </c>
      <c r="AB30" s="2">
        <f t="shared" si="8"/>
        <v>0.29304000000000002</v>
      </c>
      <c r="AC30" s="7">
        <f t="shared" si="9"/>
        <v>87.269159999999999</v>
      </c>
      <c r="AD30" s="7">
        <f t="shared" si="10"/>
        <v>13.68</v>
      </c>
      <c r="AE30" s="7">
        <f t="shared" si="11"/>
        <v>100.94916000000001</v>
      </c>
    </row>
    <row r="31" spans="1:31" x14ac:dyDescent="0.25">
      <c r="A31" t="s">
        <v>5</v>
      </c>
      <c r="B31">
        <v>2</v>
      </c>
      <c r="C31" t="s">
        <v>3</v>
      </c>
      <c r="D31" s="1">
        <v>44927</v>
      </c>
      <c r="E31" s="2">
        <v>12</v>
      </c>
      <c r="F31" s="2">
        <v>0</v>
      </c>
      <c r="G31" s="2">
        <v>0.89</v>
      </c>
      <c r="H31" s="2">
        <v>0.04</v>
      </c>
      <c r="I31" s="2">
        <v>0.75</v>
      </c>
      <c r="J31" s="3">
        <v>0.33329999999999999</v>
      </c>
      <c r="K31" s="3">
        <v>0</v>
      </c>
      <c r="L31" s="3">
        <v>9.8180000000000003E-2</v>
      </c>
      <c r="M31" s="3">
        <v>0.66239000000000003</v>
      </c>
      <c r="N31" s="3">
        <v>0.12734999999999999</v>
      </c>
      <c r="O31" s="3">
        <v>1.384E-2</v>
      </c>
      <c r="P31" s="3">
        <v>2.443E-2</v>
      </c>
      <c r="Q31" s="7">
        <f t="shared" si="0"/>
        <v>13.68</v>
      </c>
      <c r="R31" s="4">
        <f t="shared" si="1"/>
        <v>1.25949</v>
      </c>
      <c r="T31">
        <v>66</v>
      </c>
      <c r="V31" s="2">
        <f t="shared" si="2"/>
        <v>21.997799999999998</v>
      </c>
      <c r="W31" s="2">
        <f t="shared" si="3"/>
        <v>0</v>
      </c>
      <c r="X31" s="2">
        <f t="shared" si="4"/>
        <v>6.4798800000000005</v>
      </c>
      <c r="Y31" s="2">
        <f t="shared" si="5"/>
        <v>43.717739999999999</v>
      </c>
      <c r="Z31" s="2">
        <f t="shared" si="6"/>
        <v>8.4050999999999991</v>
      </c>
      <c r="AA31" s="2">
        <f t="shared" si="7"/>
        <v>0.91344000000000003</v>
      </c>
      <c r="AB31" s="2">
        <f t="shared" si="8"/>
        <v>1.6123799999999999</v>
      </c>
      <c r="AC31" s="7">
        <f t="shared" si="9"/>
        <v>83.126339999999999</v>
      </c>
      <c r="AD31" s="7">
        <f t="shared" si="10"/>
        <v>13.68</v>
      </c>
      <c r="AE31" s="7">
        <f t="shared" si="11"/>
        <v>96.806340000000006</v>
      </c>
    </row>
    <row r="32" spans="1:31" x14ac:dyDescent="0.25">
      <c r="A32" t="s">
        <v>5</v>
      </c>
      <c r="B32">
        <v>2</v>
      </c>
      <c r="C32" t="s">
        <v>3</v>
      </c>
      <c r="D32" s="1">
        <v>44958</v>
      </c>
      <c r="E32" s="2">
        <v>12</v>
      </c>
      <c r="F32" s="2">
        <v>0</v>
      </c>
      <c r="G32" s="2">
        <v>0.89</v>
      </c>
      <c r="H32" s="2">
        <v>0.04</v>
      </c>
      <c r="I32" s="2">
        <v>0.75</v>
      </c>
      <c r="J32" s="3">
        <v>0.33329999999999999</v>
      </c>
      <c r="K32" s="3">
        <v>0</v>
      </c>
      <c r="L32" s="3">
        <v>0.12313</v>
      </c>
      <c r="M32" s="3">
        <v>0.49671999999999999</v>
      </c>
      <c r="N32" s="3">
        <v>0.12734999999999999</v>
      </c>
      <c r="O32" s="3">
        <v>1.384E-2</v>
      </c>
      <c r="P32" s="3">
        <v>2.443E-2</v>
      </c>
      <c r="Q32" s="7">
        <f t="shared" si="0"/>
        <v>13.68</v>
      </c>
      <c r="R32" s="4">
        <f t="shared" si="1"/>
        <v>1.11877</v>
      </c>
      <c r="T32">
        <v>66</v>
      </c>
      <c r="V32" s="2">
        <f t="shared" si="2"/>
        <v>21.997799999999998</v>
      </c>
      <c r="W32" s="2">
        <f t="shared" si="3"/>
        <v>0</v>
      </c>
      <c r="X32" s="2">
        <f t="shared" si="4"/>
        <v>8.1265800000000006</v>
      </c>
      <c r="Y32" s="2">
        <f t="shared" si="5"/>
        <v>32.783520000000003</v>
      </c>
      <c r="Z32" s="2">
        <f t="shared" si="6"/>
        <v>8.4050999999999991</v>
      </c>
      <c r="AA32" s="2">
        <f t="shared" si="7"/>
        <v>0.91344000000000003</v>
      </c>
      <c r="AB32" s="2">
        <f t="shared" si="8"/>
        <v>1.6123799999999999</v>
      </c>
      <c r="AC32" s="7">
        <f t="shared" si="9"/>
        <v>73.838819999999998</v>
      </c>
      <c r="AD32" s="7">
        <f t="shared" si="10"/>
        <v>13.68</v>
      </c>
      <c r="AE32" s="7">
        <f t="shared" si="11"/>
        <v>87.518820000000005</v>
      </c>
    </row>
    <row r="33" spans="1:31" x14ac:dyDescent="0.25">
      <c r="A33" t="s">
        <v>5</v>
      </c>
      <c r="B33">
        <v>2</v>
      </c>
      <c r="C33" t="s">
        <v>3</v>
      </c>
      <c r="D33" s="1">
        <v>44986</v>
      </c>
      <c r="E33" s="2">
        <v>12</v>
      </c>
      <c r="F33" s="2">
        <v>0</v>
      </c>
      <c r="G33" s="2">
        <v>0.89</v>
      </c>
      <c r="H33" s="2">
        <v>0.04</v>
      </c>
      <c r="I33" s="2">
        <v>0.75</v>
      </c>
      <c r="J33" s="3">
        <v>0.33329999999999999</v>
      </c>
      <c r="K33" s="3">
        <v>0</v>
      </c>
      <c r="L33" s="3">
        <v>0.12313</v>
      </c>
      <c r="M33" s="3">
        <v>0.49671999999999999</v>
      </c>
      <c r="N33" s="3">
        <v>0.12734999999999999</v>
      </c>
      <c r="O33" s="3">
        <v>1.384E-2</v>
      </c>
      <c r="P33" s="3">
        <v>2.443E-2</v>
      </c>
      <c r="Q33" s="7">
        <f t="shared" si="0"/>
        <v>13.68</v>
      </c>
      <c r="R33" s="4">
        <f t="shared" si="1"/>
        <v>1.11877</v>
      </c>
      <c r="T33">
        <v>66</v>
      </c>
      <c r="V33" s="2">
        <f t="shared" si="2"/>
        <v>21.997799999999998</v>
      </c>
      <c r="W33" s="2">
        <f t="shared" si="3"/>
        <v>0</v>
      </c>
      <c r="X33" s="2">
        <f t="shared" si="4"/>
        <v>8.1265800000000006</v>
      </c>
      <c r="Y33" s="2">
        <f t="shared" si="5"/>
        <v>32.783520000000003</v>
      </c>
      <c r="Z33" s="2">
        <f t="shared" si="6"/>
        <v>8.4050999999999991</v>
      </c>
      <c r="AA33" s="2">
        <f t="shared" si="7"/>
        <v>0.91344000000000003</v>
      </c>
      <c r="AB33" s="2">
        <f t="shared" si="8"/>
        <v>1.6123799999999999</v>
      </c>
      <c r="AC33" s="7">
        <f t="shared" si="9"/>
        <v>73.838819999999998</v>
      </c>
      <c r="AD33" s="7">
        <f t="shared" si="10"/>
        <v>13.68</v>
      </c>
      <c r="AE33" s="7">
        <f t="shared" si="11"/>
        <v>87.518820000000005</v>
      </c>
    </row>
    <row r="34" spans="1:31" x14ac:dyDescent="0.25">
      <c r="A34" t="s">
        <v>5</v>
      </c>
      <c r="B34">
        <v>2</v>
      </c>
      <c r="C34" t="s">
        <v>3</v>
      </c>
      <c r="D34" s="1">
        <v>45017</v>
      </c>
      <c r="E34" s="2">
        <v>12</v>
      </c>
      <c r="F34" s="2">
        <v>0</v>
      </c>
      <c r="G34" s="2">
        <v>0.89</v>
      </c>
      <c r="H34" s="2">
        <v>0.04</v>
      </c>
      <c r="I34" s="2">
        <v>0.75</v>
      </c>
      <c r="J34" s="3">
        <v>0.33329999999999999</v>
      </c>
      <c r="K34" s="3">
        <v>0</v>
      </c>
      <c r="L34" s="3">
        <v>0.12313</v>
      </c>
      <c r="M34" s="3">
        <v>0.49671999999999999</v>
      </c>
      <c r="N34" s="3">
        <v>0.12734999999999999</v>
      </c>
      <c r="O34" s="3">
        <v>1.384E-2</v>
      </c>
      <c r="P34" s="3">
        <v>2.443E-2</v>
      </c>
      <c r="Q34" s="7">
        <f t="shared" si="0"/>
        <v>13.68</v>
      </c>
      <c r="R34" s="4">
        <f t="shared" si="1"/>
        <v>1.11877</v>
      </c>
      <c r="T34">
        <v>66</v>
      </c>
      <c r="V34" s="2">
        <f t="shared" si="2"/>
        <v>21.997799999999998</v>
      </c>
      <c r="W34" s="2">
        <f t="shared" si="3"/>
        <v>0</v>
      </c>
      <c r="X34" s="2">
        <f t="shared" si="4"/>
        <v>8.1265800000000006</v>
      </c>
      <c r="Y34" s="2">
        <f t="shared" si="5"/>
        <v>32.783520000000003</v>
      </c>
      <c r="Z34" s="2">
        <f t="shared" si="6"/>
        <v>8.4050999999999991</v>
      </c>
      <c r="AA34" s="2">
        <f t="shared" si="7"/>
        <v>0.91344000000000003</v>
      </c>
      <c r="AB34" s="2">
        <f t="shared" si="8"/>
        <v>1.6123799999999999</v>
      </c>
      <c r="AC34" s="7">
        <f t="shared" si="9"/>
        <v>73.838819999999998</v>
      </c>
      <c r="AD34" s="7">
        <f t="shared" si="10"/>
        <v>13.68</v>
      </c>
      <c r="AE34" s="7">
        <f t="shared" si="11"/>
        <v>87.518820000000005</v>
      </c>
    </row>
    <row r="35" spans="1:31" x14ac:dyDescent="0.25">
      <c r="A35" t="s">
        <v>5</v>
      </c>
      <c r="B35">
        <v>2</v>
      </c>
      <c r="C35" t="s">
        <v>3</v>
      </c>
      <c r="D35" s="1">
        <v>45047</v>
      </c>
      <c r="E35" s="2">
        <v>12</v>
      </c>
      <c r="F35" s="2">
        <v>0</v>
      </c>
      <c r="G35" s="2">
        <v>0.89</v>
      </c>
      <c r="H35" s="2">
        <v>0.04</v>
      </c>
      <c r="I35" s="2">
        <v>0.75</v>
      </c>
      <c r="J35" s="3">
        <v>0.33329999999999999</v>
      </c>
      <c r="K35" s="3">
        <v>0</v>
      </c>
      <c r="L35" s="3">
        <v>0.12313</v>
      </c>
      <c r="M35" s="3">
        <v>0.49671999999999999</v>
      </c>
      <c r="N35" s="3">
        <v>0.12734999999999999</v>
      </c>
      <c r="O35" s="3">
        <v>1.384E-2</v>
      </c>
      <c r="P35" s="3">
        <v>2.443E-2</v>
      </c>
      <c r="Q35" s="7">
        <f t="shared" si="0"/>
        <v>13.68</v>
      </c>
      <c r="R35" s="4">
        <f t="shared" si="1"/>
        <v>1.11877</v>
      </c>
      <c r="T35">
        <v>66</v>
      </c>
      <c r="V35" s="2">
        <f t="shared" si="2"/>
        <v>21.997799999999998</v>
      </c>
      <c r="W35" s="2">
        <f t="shared" si="3"/>
        <v>0</v>
      </c>
      <c r="X35" s="2">
        <f t="shared" si="4"/>
        <v>8.1265800000000006</v>
      </c>
      <c r="Y35" s="2">
        <f t="shared" si="5"/>
        <v>32.783520000000003</v>
      </c>
      <c r="Z35" s="2">
        <f t="shared" si="6"/>
        <v>8.4050999999999991</v>
      </c>
      <c r="AA35" s="2">
        <f t="shared" si="7"/>
        <v>0.91344000000000003</v>
      </c>
      <c r="AB35" s="2">
        <f t="shared" si="8"/>
        <v>1.6123799999999999</v>
      </c>
      <c r="AC35" s="7">
        <f t="shared" si="9"/>
        <v>73.838819999999998</v>
      </c>
      <c r="AD35" s="7">
        <f t="shared" si="10"/>
        <v>13.68</v>
      </c>
      <c r="AE35" s="7">
        <f t="shared" si="11"/>
        <v>87.518820000000005</v>
      </c>
    </row>
    <row r="36" spans="1:31" x14ac:dyDescent="0.25">
      <c r="A36" t="s">
        <v>5</v>
      </c>
      <c r="B36">
        <v>2</v>
      </c>
      <c r="C36" t="s">
        <v>3</v>
      </c>
      <c r="D36" s="1">
        <v>45078</v>
      </c>
      <c r="E36" s="2">
        <v>12</v>
      </c>
      <c r="F36" s="2">
        <v>0</v>
      </c>
      <c r="G36" s="2">
        <v>0.89</v>
      </c>
      <c r="H36" s="2">
        <v>0.04</v>
      </c>
      <c r="I36" s="2">
        <v>0.75</v>
      </c>
      <c r="J36" s="3">
        <v>0.33329999999999999</v>
      </c>
      <c r="K36" s="3">
        <v>0</v>
      </c>
      <c r="L36" s="3">
        <v>0.12313</v>
      </c>
      <c r="M36" s="3">
        <v>0.49671999999999999</v>
      </c>
      <c r="N36" s="3">
        <v>0.12734999999999999</v>
      </c>
      <c r="O36" s="3">
        <v>1.384E-2</v>
      </c>
      <c r="P36" s="3">
        <v>2.443E-2</v>
      </c>
      <c r="Q36" s="7">
        <f t="shared" si="0"/>
        <v>13.68</v>
      </c>
      <c r="R36" s="4">
        <f t="shared" si="1"/>
        <v>1.11877</v>
      </c>
      <c r="T36">
        <v>66</v>
      </c>
      <c r="V36" s="2">
        <f t="shared" si="2"/>
        <v>21.997799999999998</v>
      </c>
      <c r="W36" s="2">
        <f t="shared" si="3"/>
        <v>0</v>
      </c>
      <c r="X36" s="2">
        <f t="shared" si="4"/>
        <v>8.1265800000000006</v>
      </c>
      <c r="Y36" s="2">
        <f t="shared" si="5"/>
        <v>32.783520000000003</v>
      </c>
      <c r="Z36" s="2">
        <f t="shared" si="6"/>
        <v>8.4050999999999991</v>
      </c>
      <c r="AA36" s="2">
        <f t="shared" si="7"/>
        <v>0.91344000000000003</v>
      </c>
      <c r="AB36" s="2">
        <f t="shared" si="8"/>
        <v>1.6123799999999999</v>
      </c>
      <c r="AC36" s="7">
        <f t="shared" si="9"/>
        <v>73.838819999999998</v>
      </c>
      <c r="AD36" s="7">
        <f t="shared" si="10"/>
        <v>13.68</v>
      </c>
      <c r="AE36" s="7">
        <f t="shared" si="11"/>
        <v>87.518820000000005</v>
      </c>
    </row>
    <row r="37" spans="1:31" x14ac:dyDescent="0.25">
      <c r="A37" t="s">
        <v>5</v>
      </c>
      <c r="B37">
        <v>2</v>
      </c>
      <c r="C37" t="s">
        <v>3</v>
      </c>
      <c r="D37" s="1">
        <v>45108</v>
      </c>
      <c r="E37" s="2">
        <v>12</v>
      </c>
      <c r="F37" s="2">
        <v>0</v>
      </c>
      <c r="G37" s="2">
        <v>0.97</v>
      </c>
      <c r="H37" s="2">
        <v>0.04</v>
      </c>
      <c r="I37" s="2">
        <v>0.75</v>
      </c>
      <c r="J37" s="3">
        <v>0.33329999999999999</v>
      </c>
      <c r="K37" s="3">
        <v>0</v>
      </c>
      <c r="L37" s="3">
        <v>0.12313</v>
      </c>
      <c r="M37" s="3">
        <v>0.49671999999999999</v>
      </c>
      <c r="N37" s="3">
        <v>0.12734999999999999</v>
      </c>
      <c r="O37" s="3">
        <v>1.502E-2</v>
      </c>
      <c r="P37" s="3">
        <v>2.443E-2</v>
      </c>
      <c r="Q37" s="7">
        <f t="shared" si="0"/>
        <v>13.76</v>
      </c>
      <c r="R37" s="4">
        <f t="shared" si="1"/>
        <v>1.11995</v>
      </c>
      <c r="T37">
        <v>66</v>
      </c>
      <c r="V37" s="2">
        <f t="shared" si="2"/>
        <v>21.997799999999998</v>
      </c>
      <c r="W37" s="2">
        <f t="shared" si="3"/>
        <v>0</v>
      </c>
      <c r="X37" s="2">
        <f t="shared" si="4"/>
        <v>8.1265800000000006</v>
      </c>
      <c r="Y37" s="2">
        <f t="shared" si="5"/>
        <v>32.783520000000003</v>
      </c>
      <c r="Z37" s="2">
        <f t="shared" si="6"/>
        <v>8.4050999999999991</v>
      </c>
      <c r="AA37" s="2">
        <f t="shared" si="7"/>
        <v>0.99131999999999998</v>
      </c>
      <c r="AB37" s="2">
        <f t="shared" si="8"/>
        <v>1.6123799999999999</v>
      </c>
      <c r="AC37" s="7">
        <f t="shared" si="9"/>
        <v>73.916700000000006</v>
      </c>
      <c r="AD37" s="7">
        <f t="shared" si="10"/>
        <v>13.76</v>
      </c>
      <c r="AE37" s="7">
        <f t="shared" si="11"/>
        <v>87.676700000000011</v>
      </c>
    </row>
    <row r="38" spans="1:31" x14ac:dyDescent="0.25">
      <c r="A38" t="s">
        <v>5</v>
      </c>
      <c r="B38">
        <v>2</v>
      </c>
      <c r="C38" t="s">
        <v>3</v>
      </c>
      <c r="D38" s="1">
        <v>45139</v>
      </c>
      <c r="E38" s="2">
        <v>12</v>
      </c>
      <c r="F38" s="2">
        <v>0</v>
      </c>
      <c r="G38" s="2">
        <v>0.97</v>
      </c>
      <c r="H38" s="2">
        <v>0.04</v>
      </c>
      <c r="I38" s="2">
        <v>0.75</v>
      </c>
      <c r="J38" s="3">
        <v>0.33329999999999999</v>
      </c>
      <c r="K38" s="3">
        <v>0</v>
      </c>
      <c r="L38" s="3">
        <v>0.23463000000000001</v>
      </c>
      <c r="M38" s="3">
        <v>0.26883000000000001</v>
      </c>
      <c r="N38" s="3">
        <v>0.12734999999999999</v>
      </c>
      <c r="O38" s="3">
        <v>1.502E-2</v>
      </c>
      <c r="P38" s="3">
        <v>2.443E-2</v>
      </c>
      <c r="Q38" s="7">
        <f t="shared" si="0"/>
        <v>13.76</v>
      </c>
      <c r="R38" s="4">
        <f t="shared" si="1"/>
        <v>1.00356</v>
      </c>
      <c r="T38">
        <v>66</v>
      </c>
      <c r="V38" s="2">
        <f t="shared" si="2"/>
        <v>21.997799999999998</v>
      </c>
      <c r="W38" s="2">
        <f t="shared" si="3"/>
        <v>0</v>
      </c>
      <c r="X38" s="2">
        <f t="shared" si="4"/>
        <v>15.485580000000001</v>
      </c>
      <c r="Y38" s="2">
        <f t="shared" si="5"/>
        <v>17.74278</v>
      </c>
      <c r="Z38" s="2">
        <f t="shared" si="6"/>
        <v>8.4050999999999991</v>
      </c>
      <c r="AA38" s="2">
        <f t="shared" si="7"/>
        <v>0.99131999999999998</v>
      </c>
      <c r="AB38" s="2">
        <f t="shared" si="8"/>
        <v>1.6123799999999999</v>
      </c>
      <c r="AC38" s="7">
        <f t="shared" si="9"/>
        <v>66.234959999999987</v>
      </c>
      <c r="AD38" s="7">
        <f t="shared" si="10"/>
        <v>13.76</v>
      </c>
      <c r="AE38" s="7">
        <f t="shared" si="11"/>
        <v>79.994959999999992</v>
      </c>
    </row>
    <row r="39" spans="1:31" x14ac:dyDescent="0.25">
      <c r="A39" t="s">
        <v>5</v>
      </c>
      <c r="B39">
        <v>2</v>
      </c>
      <c r="C39" t="s">
        <v>3</v>
      </c>
      <c r="D39" s="1">
        <v>45170</v>
      </c>
      <c r="E39" s="2">
        <v>12</v>
      </c>
      <c r="F39" s="2">
        <v>0</v>
      </c>
      <c r="G39" s="2">
        <v>0.97</v>
      </c>
      <c r="H39" s="2">
        <v>0.04</v>
      </c>
      <c r="I39" s="2">
        <v>0.75</v>
      </c>
      <c r="J39" s="3">
        <v>0.33329999999999999</v>
      </c>
      <c r="K39" s="3">
        <v>0</v>
      </c>
      <c r="L39" s="3">
        <v>0.23463000000000001</v>
      </c>
      <c r="M39" s="3">
        <v>0.26883000000000001</v>
      </c>
      <c r="N39" s="3">
        <v>0.12734999999999999</v>
      </c>
      <c r="O39" s="3">
        <v>1.502E-2</v>
      </c>
      <c r="P39" s="3">
        <v>2.443E-2</v>
      </c>
      <c r="Q39" s="7">
        <f t="shared" si="0"/>
        <v>13.76</v>
      </c>
      <c r="R39" s="4">
        <f t="shared" si="1"/>
        <v>1.00356</v>
      </c>
      <c r="T39">
        <v>66</v>
      </c>
      <c r="V39" s="2">
        <f t="shared" si="2"/>
        <v>21.997799999999998</v>
      </c>
      <c r="W39" s="2">
        <f t="shared" si="3"/>
        <v>0</v>
      </c>
      <c r="X39" s="2">
        <f t="shared" si="4"/>
        <v>15.485580000000001</v>
      </c>
      <c r="Y39" s="2">
        <f t="shared" si="5"/>
        <v>17.74278</v>
      </c>
      <c r="Z39" s="2">
        <f t="shared" si="6"/>
        <v>8.4050999999999991</v>
      </c>
      <c r="AA39" s="2">
        <f t="shared" si="7"/>
        <v>0.99131999999999998</v>
      </c>
      <c r="AB39" s="2">
        <f t="shared" si="8"/>
        <v>1.6123799999999999</v>
      </c>
      <c r="AC39" s="7">
        <f t="shared" si="9"/>
        <v>66.234959999999987</v>
      </c>
      <c r="AD39" s="7">
        <f t="shared" si="10"/>
        <v>13.76</v>
      </c>
      <c r="AE39" s="7">
        <f t="shared" si="11"/>
        <v>79.994959999999992</v>
      </c>
    </row>
    <row r="40" spans="1:31" x14ac:dyDescent="0.25">
      <c r="A40" t="s">
        <v>5</v>
      </c>
      <c r="B40">
        <v>2</v>
      </c>
      <c r="C40" t="s">
        <v>3</v>
      </c>
      <c r="D40" s="1">
        <v>45200</v>
      </c>
      <c r="E40" s="2">
        <v>12</v>
      </c>
      <c r="F40" s="2">
        <v>0</v>
      </c>
      <c r="G40" s="2">
        <v>0.97</v>
      </c>
      <c r="H40" s="2">
        <v>0.04</v>
      </c>
      <c r="I40" s="2">
        <v>0.79</v>
      </c>
      <c r="J40" s="3">
        <v>0.33300000000000002</v>
      </c>
      <c r="K40" s="3">
        <v>0</v>
      </c>
      <c r="L40" s="3">
        <v>0.11198</v>
      </c>
      <c r="M40" s="3">
        <v>0.31480999999999998</v>
      </c>
      <c r="N40" s="3">
        <v>0.12734999999999999</v>
      </c>
      <c r="O40" s="3">
        <v>1.502E-2</v>
      </c>
      <c r="P40" s="3">
        <v>2.443E-2</v>
      </c>
      <c r="Q40" s="7">
        <f t="shared" si="0"/>
        <v>13.8</v>
      </c>
      <c r="R40" s="4">
        <f t="shared" si="1"/>
        <v>0.92658999999999991</v>
      </c>
      <c r="T40">
        <v>66</v>
      </c>
      <c r="V40" s="2">
        <f t="shared" si="2"/>
        <v>21.978000000000002</v>
      </c>
      <c r="W40" s="2">
        <f t="shared" si="3"/>
        <v>0</v>
      </c>
      <c r="X40" s="2">
        <f t="shared" si="4"/>
        <v>7.3906799999999997</v>
      </c>
      <c r="Y40" s="2">
        <f t="shared" si="5"/>
        <v>20.777459999999998</v>
      </c>
      <c r="Z40" s="2">
        <f t="shared" si="6"/>
        <v>8.4050999999999991</v>
      </c>
      <c r="AA40" s="2">
        <f t="shared" si="7"/>
        <v>0.99131999999999998</v>
      </c>
      <c r="AB40" s="2">
        <f t="shared" si="8"/>
        <v>1.6123799999999999</v>
      </c>
      <c r="AC40" s="7">
        <f t="shared" si="9"/>
        <v>61.154940000000003</v>
      </c>
      <c r="AD40" s="7">
        <f t="shared" si="10"/>
        <v>13.8</v>
      </c>
      <c r="AE40" s="7">
        <f t="shared" si="11"/>
        <v>74.954940000000008</v>
      </c>
    </row>
    <row r="41" spans="1:31" x14ac:dyDescent="0.25">
      <c r="A41" t="s">
        <v>5</v>
      </c>
      <c r="B41">
        <v>2</v>
      </c>
      <c r="C41" t="s">
        <v>3</v>
      </c>
      <c r="D41" s="1">
        <v>45231</v>
      </c>
      <c r="E41" s="2">
        <v>12</v>
      </c>
      <c r="F41" s="2">
        <v>0</v>
      </c>
      <c r="G41" s="2">
        <v>0.97</v>
      </c>
      <c r="H41" s="2">
        <v>0.04</v>
      </c>
      <c r="I41" s="2">
        <v>0.79</v>
      </c>
      <c r="J41" s="3">
        <v>0.33300000000000002</v>
      </c>
      <c r="K41" s="3">
        <v>0</v>
      </c>
      <c r="L41" s="3">
        <v>0.11198</v>
      </c>
      <c r="M41" s="3">
        <v>0.31480999999999998</v>
      </c>
      <c r="N41" s="3">
        <v>0.12734999999999999</v>
      </c>
      <c r="O41" s="3">
        <v>1.502E-2</v>
      </c>
      <c r="P41" s="3">
        <v>2.443E-2</v>
      </c>
      <c r="Q41" s="7">
        <f t="shared" si="0"/>
        <v>13.8</v>
      </c>
      <c r="R41" s="4">
        <f t="shared" si="1"/>
        <v>0.92658999999999991</v>
      </c>
      <c r="T41">
        <v>66</v>
      </c>
      <c r="V41" s="2">
        <f t="shared" si="2"/>
        <v>21.978000000000002</v>
      </c>
      <c r="W41" s="2">
        <f t="shared" si="3"/>
        <v>0</v>
      </c>
      <c r="X41" s="2">
        <f t="shared" si="4"/>
        <v>7.3906799999999997</v>
      </c>
      <c r="Y41" s="2">
        <f t="shared" si="5"/>
        <v>20.777459999999998</v>
      </c>
      <c r="Z41" s="2">
        <f t="shared" si="6"/>
        <v>8.4050999999999991</v>
      </c>
      <c r="AA41" s="2">
        <f t="shared" si="7"/>
        <v>0.99131999999999998</v>
      </c>
      <c r="AB41" s="2">
        <f t="shared" si="8"/>
        <v>1.6123799999999999</v>
      </c>
      <c r="AC41" s="7">
        <f t="shared" si="9"/>
        <v>61.154940000000003</v>
      </c>
      <c r="AD41" s="7">
        <f t="shared" si="10"/>
        <v>13.8</v>
      </c>
      <c r="AE41" s="7">
        <f t="shared" si="11"/>
        <v>74.954940000000008</v>
      </c>
    </row>
    <row r="42" spans="1:31" x14ac:dyDescent="0.25">
      <c r="A42" t="s">
        <v>5</v>
      </c>
      <c r="B42">
        <v>2</v>
      </c>
      <c r="C42" t="s">
        <v>3</v>
      </c>
      <c r="D42" s="1">
        <v>45261</v>
      </c>
      <c r="E42" s="2">
        <v>12</v>
      </c>
      <c r="F42" s="2">
        <v>0</v>
      </c>
      <c r="G42" s="2">
        <v>0.97</v>
      </c>
      <c r="H42" s="2">
        <v>0.04</v>
      </c>
      <c r="I42" s="2">
        <v>0.79</v>
      </c>
      <c r="J42" s="3">
        <v>0.33300000000000002</v>
      </c>
      <c r="K42" s="3">
        <v>0</v>
      </c>
      <c r="L42" s="3">
        <v>0.11198</v>
      </c>
      <c r="M42" s="3">
        <v>0.31480999999999998</v>
      </c>
      <c r="N42" s="3">
        <v>0.12734999999999999</v>
      </c>
      <c r="O42" s="3">
        <v>1.502E-2</v>
      </c>
      <c r="P42" s="3">
        <v>2.443E-2</v>
      </c>
      <c r="Q42" s="7">
        <f t="shared" si="0"/>
        <v>13.8</v>
      </c>
      <c r="R42" s="4">
        <f t="shared" si="1"/>
        <v>0.92658999999999991</v>
      </c>
      <c r="T42">
        <v>66</v>
      </c>
      <c r="V42" s="2">
        <f t="shared" si="2"/>
        <v>21.978000000000002</v>
      </c>
      <c r="W42" s="2">
        <f t="shared" si="3"/>
        <v>0</v>
      </c>
      <c r="X42" s="2">
        <f t="shared" si="4"/>
        <v>7.3906799999999997</v>
      </c>
      <c r="Y42" s="2">
        <f t="shared" si="5"/>
        <v>20.777459999999998</v>
      </c>
      <c r="Z42" s="2">
        <f t="shared" si="6"/>
        <v>8.4050999999999991</v>
      </c>
      <c r="AA42" s="2">
        <f t="shared" si="7"/>
        <v>0.99131999999999998</v>
      </c>
      <c r="AB42" s="2">
        <f t="shared" si="8"/>
        <v>1.6123799999999999</v>
      </c>
      <c r="AC42" s="7">
        <f t="shared" si="9"/>
        <v>61.154940000000003</v>
      </c>
      <c r="AD42" s="7">
        <f t="shared" si="10"/>
        <v>13.8</v>
      </c>
      <c r="AE42" s="7">
        <f t="shared" si="11"/>
        <v>74.954940000000008</v>
      </c>
    </row>
    <row r="43" spans="1:31" x14ac:dyDescent="0.25">
      <c r="A43" t="s">
        <v>5</v>
      </c>
      <c r="B43">
        <v>2</v>
      </c>
      <c r="C43" t="s">
        <v>3</v>
      </c>
      <c r="D43" s="1">
        <v>45292</v>
      </c>
      <c r="E43" s="2">
        <v>12</v>
      </c>
      <c r="F43" s="2">
        <v>0</v>
      </c>
      <c r="G43" s="2">
        <v>0.97</v>
      </c>
      <c r="H43" s="2">
        <v>0.04</v>
      </c>
      <c r="I43" s="2">
        <v>0.79</v>
      </c>
      <c r="J43" s="3">
        <v>0.33300000000000002</v>
      </c>
      <c r="K43" s="3">
        <v>0</v>
      </c>
      <c r="L43" s="3">
        <v>8.4989999999999996E-2</v>
      </c>
      <c r="M43" s="3">
        <v>0.36198000000000002</v>
      </c>
      <c r="N43" s="3">
        <v>0.12734999999999999</v>
      </c>
      <c r="O43" s="3">
        <v>1.502E-2</v>
      </c>
      <c r="P43" s="3">
        <v>4.9029999999999997E-2</v>
      </c>
      <c r="Q43" s="7">
        <f t="shared" si="0"/>
        <v>13.8</v>
      </c>
      <c r="R43" s="4">
        <f t="shared" si="1"/>
        <v>0.97137000000000007</v>
      </c>
      <c r="T43">
        <v>66</v>
      </c>
      <c r="V43" s="2">
        <f t="shared" si="2"/>
        <v>21.978000000000002</v>
      </c>
      <c r="W43" s="2">
        <f t="shared" si="3"/>
        <v>0</v>
      </c>
      <c r="X43" s="2">
        <f t="shared" si="4"/>
        <v>5.6093399999999995</v>
      </c>
      <c r="Y43" s="2">
        <f t="shared" si="5"/>
        <v>23.890680000000003</v>
      </c>
      <c r="Z43" s="2">
        <f t="shared" si="6"/>
        <v>8.4050999999999991</v>
      </c>
      <c r="AA43" s="2">
        <f t="shared" si="7"/>
        <v>0.99131999999999998</v>
      </c>
      <c r="AB43" s="2">
        <f t="shared" si="8"/>
        <v>3.2359799999999996</v>
      </c>
      <c r="AC43" s="7">
        <f t="shared" si="9"/>
        <v>64.110420000000005</v>
      </c>
      <c r="AD43" s="7">
        <f t="shared" si="10"/>
        <v>13.8</v>
      </c>
      <c r="AE43" s="7">
        <f t="shared" si="11"/>
        <v>77.910420000000002</v>
      </c>
    </row>
    <row r="44" spans="1:31" x14ac:dyDescent="0.25">
      <c r="A44" t="s">
        <v>5</v>
      </c>
      <c r="B44">
        <v>2</v>
      </c>
      <c r="C44" t="s">
        <v>3</v>
      </c>
      <c r="D44" s="1">
        <v>45323</v>
      </c>
      <c r="E44" s="2">
        <v>12</v>
      </c>
      <c r="F44" s="2">
        <v>0</v>
      </c>
      <c r="G44" s="2">
        <v>0.97</v>
      </c>
      <c r="H44" s="2">
        <v>0.04</v>
      </c>
      <c r="I44" s="2">
        <v>0.79</v>
      </c>
      <c r="J44" s="3">
        <v>0.33300000000000002</v>
      </c>
      <c r="K44" s="3">
        <v>0</v>
      </c>
      <c r="L44" s="3">
        <v>8.4989999999999996E-2</v>
      </c>
      <c r="M44" s="3">
        <v>0.36198000000000002</v>
      </c>
      <c r="N44" s="3">
        <v>0.12734999999999999</v>
      </c>
      <c r="O44" s="3">
        <v>1.502E-2</v>
      </c>
      <c r="P44" s="3">
        <v>4.9029999999999997E-2</v>
      </c>
      <c r="Q44" s="7">
        <f t="shared" si="0"/>
        <v>13.8</v>
      </c>
      <c r="R44" s="4">
        <f t="shared" si="1"/>
        <v>0.97137000000000007</v>
      </c>
      <c r="T44">
        <v>66</v>
      </c>
      <c r="V44" s="2">
        <f t="shared" si="2"/>
        <v>21.978000000000002</v>
      </c>
      <c r="W44" s="2">
        <f t="shared" si="3"/>
        <v>0</v>
      </c>
      <c r="X44" s="2">
        <f t="shared" si="4"/>
        <v>5.6093399999999995</v>
      </c>
      <c r="Y44" s="2">
        <f t="shared" si="5"/>
        <v>23.890680000000003</v>
      </c>
      <c r="Z44" s="2">
        <f t="shared" si="6"/>
        <v>8.4050999999999991</v>
      </c>
      <c r="AA44" s="2">
        <f t="shared" si="7"/>
        <v>0.99131999999999998</v>
      </c>
      <c r="AB44" s="2">
        <f t="shared" si="8"/>
        <v>3.2359799999999996</v>
      </c>
      <c r="AC44" s="7">
        <f t="shared" si="9"/>
        <v>64.110420000000005</v>
      </c>
      <c r="AD44" s="7">
        <f t="shared" si="10"/>
        <v>13.8</v>
      </c>
      <c r="AE44" s="7">
        <f t="shared" si="11"/>
        <v>77.910420000000002</v>
      </c>
    </row>
    <row r="45" spans="1:31" x14ac:dyDescent="0.25">
      <c r="A45" t="s">
        <v>5</v>
      </c>
      <c r="B45">
        <v>2</v>
      </c>
      <c r="C45" t="s">
        <v>3</v>
      </c>
      <c r="D45" s="1">
        <v>45352</v>
      </c>
      <c r="E45" s="2">
        <v>12</v>
      </c>
      <c r="F45" s="2">
        <v>0</v>
      </c>
      <c r="G45" s="2">
        <v>0.97</v>
      </c>
      <c r="H45" s="2">
        <v>0.04</v>
      </c>
      <c r="I45" s="2">
        <v>0.79</v>
      </c>
      <c r="J45" s="3">
        <v>0.54659999999999997</v>
      </c>
      <c r="K45" s="3">
        <v>0</v>
      </c>
      <c r="L45" s="3">
        <v>8.4989999999999996E-2</v>
      </c>
      <c r="M45" s="3">
        <v>0.36198000000000002</v>
      </c>
      <c r="N45" s="3">
        <v>0.12734999999999999</v>
      </c>
      <c r="O45" s="3">
        <v>1.502E-2</v>
      </c>
      <c r="P45" s="3">
        <v>3.3500000000000002E-2</v>
      </c>
      <c r="Q45" s="7">
        <f t="shared" si="0"/>
        <v>13.8</v>
      </c>
      <c r="R45" s="4">
        <f t="shared" si="1"/>
        <v>1.1694400000000003</v>
      </c>
      <c r="T45">
        <v>66</v>
      </c>
      <c r="V45" s="2">
        <f t="shared" si="2"/>
        <v>36.075600000000001</v>
      </c>
      <c r="W45" s="2">
        <f t="shared" si="3"/>
        <v>0</v>
      </c>
      <c r="X45" s="2">
        <f t="shared" si="4"/>
        <v>5.6093399999999995</v>
      </c>
      <c r="Y45" s="2">
        <f t="shared" si="5"/>
        <v>23.890680000000003</v>
      </c>
      <c r="Z45" s="2">
        <f t="shared" si="6"/>
        <v>8.4050999999999991</v>
      </c>
      <c r="AA45" s="2">
        <f t="shared" si="7"/>
        <v>0.99131999999999998</v>
      </c>
      <c r="AB45" s="2">
        <f t="shared" si="8"/>
        <v>2.2110000000000003</v>
      </c>
      <c r="AC45" s="7">
        <f t="shared" si="9"/>
        <v>77.183040000000005</v>
      </c>
      <c r="AD45" s="7">
        <f t="shared" si="10"/>
        <v>13.8</v>
      </c>
      <c r="AE45" s="7">
        <f t="shared" si="11"/>
        <v>90.983040000000003</v>
      </c>
    </row>
    <row r="46" spans="1:31" x14ac:dyDescent="0.25">
      <c r="A46" t="s">
        <v>5</v>
      </c>
      <c r="B46">
        <v>2</v>
      </c>
      <c r="C46" t="s">
        <v>3</v>
      </c>
      <c r="D46" s="1">
        <v>45383</v>
      </c>
      <c r="E46" s="2">
        <v>12</v>
      </c>
      <c r="F46" s="2">
        <v>0</v>
      </c>
      <c r="G46" s="2">
        <v>0.97</v>
      </c>
      <c r="H46" s="2">
        <v>0.04</v>
      </c>
      <c r="I46" s="2">
        <v>0.79</v>
      </c>
      <c r="J46" s="3">
        <v>0.54659999999999997</v>
      </c>
      <c r="K46" s="3">
        <v>0</v>
      </c>
      <c r="L46" s="3">
        <v>0.2283</v>
      </c>
      <c r="M46" s="3">
        <v>0.14349000000000001</v>
      </c>
      <c r="N46" s="3">
        <v>0.12734999999999999</v>
      </c>
      <c r="O46" s="3">
        <v>1.502E-2</v>
      </c>
      <c r="P46" s="3">
        <v>3.3500000000000002E-2</v>
      </c>
      <c r="Q46" s="7">
        <f t="shared" ref="Q46" si="12">SUM(E46:I46)</f>
        <v>13.8</v>
      </c>
      <c r="R46" s="4">
        <f t="shared" ref="R46" si="13">SUM(J46:P46)</f>
        <v>1.09426</v>
      </c>
      <c r="T46">
        <v>66</v>
      </c>
      <c r="V46" s="2">
        <f t="shared" si="2"/>
        <v>36.075600000000001</v>
      </c>
      <c r="W46" s="2">
        <f t="shared" si="3"/>
        <v>0</v>
      </c>
      <c r="X46" s="2">
        <f t="shared" si="4"/>
        <v>15.0678</v>
      </c>
      <c r="Y46" s="2">
        <f t="shared" si="5"/>
        <v>9.4703400000000002</v>
      </c>
      <c r="Z46" s="2">
        <f t="shared" si="6"/>
        <v>8.4050999999999991</v>
      </c>
      <c r="AA46" s="2">
        <f t="shared" si="7"/>
        <v>0.99131999999999998</v>
      </c>
      <c r="AB46" s="2">
        <f t="shared" si="8"/>
        <v>2.2110000000000003</v>
      </c>
      <c r="AC46" s="7">
        <f t="shared" si="9"/>
        <v>72.221159999999998</v>
      </c>
      <c r="AD46" s="7">
        <f t="shared" si="10"/>
        <v>13.8</v>
      </c>
      <c r="AE46" s="7">
        <f t="shared" si="11"/>
        <v>86.021159999999995</v>
      </c>
    </row>
    <row r="47" spans="1:31" x14ac:dyDescent="0.25">
      <c r="A47" t="s">
        <v>5</v>
      </c>
      <c r="B47">
        <v>2</v>
      </c>
      <c r="C47" t="s">
        <v>3</v>
      </c>
      <c r="D47" s="1">
        <v>45413</v>
      </c>
      <c r="E47" s="2">
        <v>12</v>
      </c>
      <c r="F47" s="2">
        <v>0</v>
      </c>
      <c r="G47" s="2">
        <v>0.97</v>
      </c>
      <c r="H47" s="2">
        <v>0.04</v>
      </c>
      <c r="I47" s="2">
        <v>0.79</v>
      </c>
      <c r="J47" s="3">
        <v>0.54659999999999997</v>
      </c>
      <c r="K47" s="3">
        <v>0</v>
      </c>
      <c r="L47" s="3">
        <v>0.2283</v>
      </c>
      <c r="M47" s="3">
        <v>0.14349000000000001</v>
      </c>
      <c r="N47" s="3">
        <v>0.12734999999999999</v>
      </c>
      <c r="O47" s="3">
        <v>1.502E-2</v>
      </c>
      <c r="P47" s="3">
        <v>3.3500000000000002E-2</v>
      </c>
      <c r="Q47" s="7">
        <f t="shared" ref="Q47" si="14">SUM(E47:I47)</f>
        <v>13.8</v>
      </c>
      <c r="R47" s="4">
        <f t="shared" ref="R47" si="15">SUM(J47:P47)</f>
        <v>1.09426</v>
      </c>
      <c r="T47">
        <v>66</v>
      </c>
      <c r="V47" s="2">
        <f t="shared" ref="V47" si="16">J47*T47</f>
        <v>36.075600000000001</v>
      </c>
      <c r="W47" s="2">
        <f t="shared" ref="W47" si="17">K47*T47</f>
        <v>0</v>
      </c>
      <c r="X47" s="2">
        <f t="shared" ref="X47" si="18">L47*T47</f>
        <v>15.0678</v>
      </c>
      <c r="Y47" s="2">
        <f t="shared" ref="Y47" si="19">M47*T47</f>
        <v>9.4703400000000002</v>
      </c>
      <c r="Z47" s="2">
        <f t="shared" ref="Z47" si="20">N47*T47</f>
        <v>8.4050999999999991</v>
      </c>
      <c r="AA47" s="2">
        <f t="shared" ref="AA47" si="21">O47*T47</f>
        <v>0.99131999999999998</v>
      </c>
      <c r="AB47" s="2">
        <f t="shared" ref="AB47" si="22">P47*T47</f>
        <v>2.2110000000000003</v>
      </c>
      <c r="AC47" s="7">
        <f t="shared" ref="AC47" si="23">SUM(V47:AB47)</f>
        <v>72.221159999999998</v>
      </c>
      <c r="AD47" s="7">
        <f t="shared" ref="AD47" si="24">Q47</f>
        <v>13.8</v>
      </c>
      <c r="AE47" s="7">
        <f t="shared" ref="AE47" si="25">SUM(AC47:AD47)</f>
        <v>86.021159999999995</v>
      </c>
    </row>
    <row r="48" spans="1:31" x14ac:dyDescent="0.25">
      <c r="A48" t="s">
        <v>5</v>
      </c>
      <c r="B48">
        <v>2</v>
      </c>
      <c r="C48" t="s">
        <v>3</v>
      </c>
      <c r="D48" s="1">
        <v>45444</v>
      </c>
      <c r="E48" s="2">
        <v>12</v>
      </c>
      <c r="F48" s="2">
        <v>0</v>
      </c>
      <c r="G48" s="2">
        <v>0.97</v>
      </c>
      <c r="H48" s="2">
        <v>0.3</v>
      </c>
      <c r="I48" s="2">
        <v>0.79</v>
      </c>
      <c r="J48" s="3">
        <v>0.54659999999999997</v>
      </c>
      <c r="K48" s="3">
        <v>0</v>
      </c>
      <c r="L48" s="3">
        <v>0.2283</v>
      </c>
      <c r="M48" s="3">
        <v>0.14349000000000001</v>
      </c>
      <c r="N48" s="3">
        <v>0.12734999999999999</v>
      </c>
      <c r="O48" s="3">
        <v>1.502E-2</v>
      </c>
      <c r="P48" s="3">
        <v>3.3500000000000002E-2</v>
      </c>
      <c r="Q48" s="7">
        <f t="shared" ref="Q48" si="26">SUM(E48:I48)</f>
        <v>14.060000000000002</v>
      </c>
      <c r="R48" s="4">
        <f t="shared" ref="R48" si="27">SUM(J48:P48)</f>
        <v>1.09426</v>
      </c>
      <c r="T48">
        <v>66</v>
      </c>
      <c r="V48" s="2">
        <f t="shared" ref="V48" si="28">J48*T48</f>
        <v>36.075600000000001</v>
      </c>
      <c r="W48" s="2">
        <f t="shared" ref="W48" si="29">K48*T48</f>
        <v>0</v>
      </c>
      <c r="X48" s="2">
        <f t="shared" ref="X48" si="30">L48*T48</f>
        <v>15.0678</v>
      </c>
      <c r="Y48" s="2">
        <f t="shared" ref="Y48" si="31">M48*T48</f>
        <v>9.4703400000000002</v>
      </c>
      <c r="Z48" s="2">
        <f t="shared" ref="Z48" si="32">N48*T48</f>
        <v>8.4050999999999991</v>
      </c>
      <c r="AA48" s="2">
        <f t="shared" ref="AA48" si="33">O48*T48</f>
        <v>0.99131999999999998</v>
      </c>
      <c r="AB48" s="2">
        <f t="shared" ref="AB48" si="34">P48*T48</f>
        <v>2.2110000000000003</v>
      </c>
      <c r="AC48" s="7">
        <f t="shared" ref="AC48" si="35">SUM(V48:AB48)</f>
        <v>72.221159999999998</v>
      </c>
      <c r="AD48" s="7">
        <f t="shared" ref="AD48" si="36">Q48</f>
        <v>14.060000000000002</v>
      </c>
      <c r="AE48" s="7">
        <f t="shared" ref="AE48" si="37">SUM(AC48:AD48)</f>
        <v>86.28116</v>
      </c>
    </row>
    <row r="51" spans="18:18" x14ac:dyDescent="0.25">
      <c r="R51" s="7"/>
    </row>
    <row r="54" spans="18:18" x14ac:dyDescent="0.25">
      <c r="R54" s="7"/>
    </row>
  </sheetData>
  <pageMargins left="0.7" right="0.7" top="0.75" bottom="0.75" header="0.3" footer="0.3"/>
  <pageSetup paperSize="119" scale="35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9547-12D6-4A48-9DD8-582782904700}">
  <sheetPr>
    <pageSetUpPr fitToPage="1"/>
  </sheetPr>
  <dimension ref="A1:AE55"/>
  <sheetViews>
    <sheetView view="pageBreakPreview" zoomScale="60" zoomScaleNormal="80" workbookViewId="0">
      <pane ySplit="1" topLeftCell="A41" activePane="bottomLeft" state="frozen"/>
      <selection activeCell="M72" sqref="M72"/>
      <selection pane="bottomLeft" activeCell="M72" sqref="M72"/>
    </sheetView>
  </sheetViews>
  <sheetFormatPr defaultRowHeight="15" x14ac:dyDescent="0.25"/>
  <cols>
    <col min="1" max="1" width="13.7109375" bestFit="1" customWidth="1"/>
    <col min="2" max="2" width="10.7109375" bestFit="1" customWidth="1"/>
    <col min="3" max="3" width="17.85546875" bestFit="1" customWidth="1"/>
    <col min="4" max="4" width="10.5703125" bestFit="1" customWidth="1"/>
    <col min="5" max="5" width="26.42578125" bestFit="1" customWidth="1"/>
    <col min="6" max="6" width="14.85546875" bestFit="1" customWidth="1"/>
    <col min="7" max="7" width="16.42578125" bestFit="1" customWidth="1"/>
    <col min="8" max="8" width="15.85546875" bestFit="1" customWidth="1"/>
    <col min="9" max="9" width="15.5703125" bestFit="1" customWidth="1"/>
    <col min="10" max="10" width="22.42578125" bestFit="1" customWidth="1"/>
    <col min="11" max="11" width="17.42578125" bestFit="1" customWidth="1"/>
    <col min="12" max="12" width="24.42578125" customWidth="1"/>
    <col min="13" max="13" width="26" customWidth="1"/>
    <col min="14" max="14" width="20" bestFit="1" customWidth="1"/>
    <col min="15" max="15" width="20.5703125" bestFit="1" customWidth="1"/>
    <col min="16" max="16" width="17.85546875" bestFit="1" customWidth="1"/>
    <col min="17" max="17" width="22.140625" bestFit="1" customWidth="1"/>
    <col min="18" max="18" width="25" bestFit="1" customWidth="1"/>
    <col min="19" max="19" width="4.140625" customWidth="1"/>
    <col min="20" max="20" width="18.140625" customWidth="1"/>
    <col min="21" max="21" width="6.140625" customWidth="1"/>
    <col min="22" max="22" width="22.42578125" bestFit="1" customWidth="1"/>
    <col min="23" max="23" width="17.42578125" bestFit="1" customWidth="1"/>
    <col min="24" max="24" width="24.28515625" customWidth="1"/>
    <col min="25" max="25" width="26" customWidth="1"/>
    <col min="26" max="26" width="18" customWidth="1"/>
    <col min="27" max="27" width="20.5703125" bestFit="1" customWidth="1"/>
    <col min="28" max="28" width="17.85546875" bestFit="1" customWidth="1"/>
    <col min="29" max="29" width="21.5703125" bestFit="1" customWidth="1"/>
    <col min="30" max="30" width="16" bestFit="1" customWidth="1"/>
    <col min="31" max="31" width="10.140625" bestFit="1" customWidth="1"/>
  </cols>
  <sheetData>
    <row r="1" spans="1:31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>
        <v>2</v>
      </c>
      <c r="C2" t="s">
        <v>2</v>
      </c>
      <c r="D2" s="1">
        <v>44044</v>
      </c>
      <c r="E2" s="2">
        <v>10</v>
      </c>
      <c r="F2" s="2">
        <v>1.7</v>
      </c>
      <c r="G2" s="2">
        <v>1.05</v>
      </c>
      <c r="H2" s="2">
        <v>0.04</v>
      </c>
      <c r="I2" s="5">
        <v>0</v>
      </c>
      <c r="J2" s="3">
        <v>0.20699999999999999</v>
      </c>
      <c r="K2" s="3">
        <v>3.524E-2</v>
      </c>
      <c r="L2" s="3">
        <v>0.22733</v>
      </c>
      <c r="M2" s="3">
        <v>0.23982000000000001</v>
      </c>
      <c r="N2" s="6">
        <v>0</v>
      </c>
      <c r="O2" s="6">
        <v>1.874E-2</v>
      </c>
      <c r="Q2" s="7">
        <f>SUM(E2:I2)</f>
        <v>12.79</v>
      </c>
      <c r="R2" s="4">
        <f>SUM(J2:P2)</f>
        <v>0.72812999999999994</v>
      </c>
      <c r="T2">
        <v>66</v>
      </c>
      <c r="V2" s="2">
        <f>J2*T2</f>
        <v>13.661999999999999</v>
      </c>
      <c r="W2" s="2">
        <f>K2*T2</f>
        <v>2.3258399999999999</v>
      </c>
      <c r="X2" s="2">
        <f>L2*T2</f>
        <v>15.003780000000001</v>
      </c>
      <c r="Y2" s="2">
        <f>M2*T2</f>
        <v>15.82812</v>
      </c>
      <c r="Z2" s="2">
        <f>N2*T2</f>
        <v>0</v>
      </c>
      <c r="AA2" s="2">
        <f>O2*T2</f>
        <v>1.2368399999999999</v>
      </c>
      <c r="AB2" s="2">
        <f>P2*T2</f>
        <v>0</v>
      </c>
      <c r="AC2" s="7">
        <f>SUM(V2:AB2)</f>
        <v>48.056579999999997</v>
      </c>
      <c r="AD2" s="7">
        <f>Q2</f>
        <v>12.79</v>
      </c>
      <c r="AE2" s="7">
        <f>SUM(AC2:AD2)</f>
        <v>60.846579999999996</v>
      </c>
    </row>
    <row r="3" spans="1:31" x14ac:dyDescent="0.25">
      <c r="A3" t="s">
        <v>5</v>
      </c>
      <c r="B3">
        <v>2</v>
      </c>
      <c r="C3" t="s">
        <v>2</v>
      </c>
      <c r="D3" s="1">
        <v>44075</v>
      </c>
      <c r="E3" s="2">
        <v>10</v>
      </c>
      <c r="F3" s="2">
        <v>1.7</v>
      </c>
      <c r="G3" s="2">
        <v>1.05</v>
      </c>
      <c r="H3" s="2">
        <v>0.04</v>
      </c>
      <c r="I3" s="5">
        <v>0</v>
      </c>
      <c r="J3" s="3">
        <v>0.20699999999999999</v>
      </c>
      <c r="K3" s="3">
        <v>3.524E-2</v>
      </c>
      <c r="L3" s="3">
        <v>0.22733</v>
      </c>
      <c r="M3" s="3">
        <v>0.23982000000000001</v>
      </c>
      <c r="N3" s="6">
        <v>0</v>
      </c>
      <c r="O3" s="6">
        <v>1.874E-2</v>
      </c>
      <c r="Q3" s="7">
        <f t="shared" ref="Q3:Q47" si="0">SUM(E3:I3)</f>
        <v>12.79</v>
      </c>
      <c r="R3" s="4">
        <f t="shared" ref="R3:R47" si="1">SUM(J3:P3)</f>
        <v>0.72812999999999994</v>
      </c>
      <c r="T3">
        <v>66</v>
      </c>
      <c r="V3" s="2">
        <f t="shared" ref="V3:V47" si="2">J3*T3</f>
        <v>13.661999999999999</v>
      </c>
      <c r="W3" s="2">
        <f t="shared" ref="W3:W47" si="3">K3*T3</f>
        <v>2.3258399999999999</v>
      </c>
      <c r="X3" s="2">
        <f t="shared" ref="X3:X47" si="4">L3*T3</f>
        <v>15.003780000000001</v>
      </c>
      <c r="Y3" s="2">
        <f t="shared" ref="Y3:Y47" si="5">M3*T3</f>
        <v>15.82812</v>
      </c>
      <c r="Z3" s="2">
        <f t="shared" ref="Z3:Z47" si="6">N3*T3</f>
        <v>0</v>
      </c>
      <c r="AA3" s="2">
        <f t="shared" ref="AA3:AA47" si="7">O3*T3</f>
        <v>1.2368399999999999</v>
      </c>
      <c r="AB3" s="2">
        <f t="shared" ref="AB3:AB47" si="8">P3*T3</f>
        <v>0</v>
      </c>
      <c r="AC3" s="7">
        <f t="shared" ref="AC3:AC47" si="9">SUM(V3:AB3)</f>
        <v>48.056579999999997</v>
      </c>
      <c r="AD3" s="7">
        <f t="shared" ref="AD3:AD47" si="10">Q3</f>
        <v>12.79</v>
      </c>
      <c r="AE3" s="7">
        <f t="shared" ref="AE3:AE47" si="11">SUM(AC3:AD3)</f>
        <v>60.846579999999996</v>
      </c>
    </row>
    <row r="4" spans="1:31" x14ac:dyDescent="0.25">
      <c r="A4" t="s">
        <v>5</v>
      </c>
      <c r="B4">
        <v>2</v>
      </c>
      <c r="C4" t="s">
        <v>2</v>
      </c>
      <c r="D4" s="1">
        <v>44105</v>
      </c>
      <c r="E4" s="2">
        <v>10</v>
      </c>
      <c r="F4" s="2">
        <v>1.7</v>
      </c>
      <c r="G4" s="2">
        <v>1.05</v>
      </c>
      <c r="H4" s="2">
        <v>0.04</v>
      </c>
      <c r="I4" s="5">
        <v>0</v>
      </c>
      <c r="J4" s="3">
        <v>0.20699999999999999</v>
      </c>
      <c r="K4" s="3">
        <v>3.524E-2</v>
      </c>
      <c r="L4" s="3">
        <v>0.22733</v>
      </c>
      <c r="M4" s="3">
        <v>0.23982000000000001</v>
      </c>
      <c r="N4" s="6">
        <v>0</v>
      </c>
      <c r="O4" s="6">
        <v>1.874E-2</v>
      </c>
      <c r="Q4" s="7">
        <f t="shared" si="0"/>
        <v>12.79</v>
      </c>
      <c r="R4" s="4">
        <f t="shared" si="1"/>
        <v>0.72812999999999994</v>
      </c>
      <c r="T4">
        <v>66</v>
      </c>
      <c r="V4" s="2">
        <f t="shared" si="2"/>
        <v>13.661999999999999</v>
      </c>
      <c r="W4" s="2">
        <f t="shared" si="3"/>
        <v>2.3258399999999999</v>
      </c>
      <c r="X4" s="2">
        <f t="shared" si="4"/>
        <v>15.003780000000001</v>
      </c>
      <c r="Y4" s="2">
        <f t="shared" si="5"/>
        <v>15.82812</v>
      </c>
      <c r="Z4" s="2">
        <f t="shared" si="6"/>
        <v>0</v>
      </c>
      <c r="AA4" s="2">
        <f t="shared" si="7"/>
        <v>1.2368399999999999</v>
      </c>
      <c r="AB4" s="2">
        <f t="shared" si="8"/>
        <v>0</v>
      </c>
      <c r="AC4" s="7">
        <f t="shared" si="9"/>
        <v>48.056579999999997</v>
      </c>
      <c r="AD4" s="7">
        <f t="shared" si="10"/>
        <v>12.79</v>
      </c>
      <c r="AE4" s="7">
        <f t="shared" si="11"/>
        <v>60.846579999999996</v>
      </c>
    </row>
    <row r="5" spans="1:31" x14ac:dyDescent="0.25">
      <c r="A5" t="s">
        <v>5</v>
      </c>
      <c r="B5">
        <v>2</v>
      </c>
      <c r="C5" t="s">
        <v>2</v>
      </c>
      <c r="D5" s="1">
        <v>44136</v>
      </c>
      <c r="E5" s="2">
        <v>10</v>
      </c>
      <c r="F5" s="2">
        <v>1.7</v>
      </c>
      <c r="G5" s="2">
        <v>1.05</v>
      </c>
      <c r="H5" s="2">
        <v>0.04</v>
      </c>
      <c r="I5" s="5">
        <v>0</v>
      </c>
      <c r="J5" s="3">
        <v>0.20699999999999999</v>
      </c>
      <c r="K5" s="3">
        <v>3.524E-2</v>
      </c>
      <c r="L5" s="3">
        <v>0.22378999999999999</v>
      </c>
      <c r="M5" s="3">
        <v>0.29375000000000001</v>
      </c>
      <c r="N5" s="6">
        <v>0</v>
      </c>
      <c r="O5" s="6">
        <v>1.874E-2</v>
      </c>
      <c r="Q5" s="7">
        <f t="shared" si="0"/>
        <v>12.79</v>
      </c>
      <c r="R5" s="4">
        <f t="shared" si="1"/>
        <v>0.77851999999999988</v>
      </c>
      <c r="T5">
        <v>66</v>
      </c>
      <c r="V5" s="2">
        <f t="shared" si="2"/>
        <v>13.661999999999999</v>
      </c>
      <c r="W5" s="2">
        <f t="shared" si="3"/>
        <v>2.3258399999999999</v>
      </c>
      <c r="X5" s="2">
        <f t="shared" si="4"/>
        <v>14.77014</v>
      </c>
      <c r="Y5" s="2">
        <f t="shared" si="5"/>
        <v>19.387499999999999</v>
      </c>
      <c r="Z5" s="2">
        <f t="shared" si="6"/>
        <v>0</v>
      </c>
      <c r="AA5" s="2">
        <f t="shared" si="7"/>
        <v>1.2368399999999999</v>
      </c>
      <c r="AB5" s="2">
        <f t="shared" si="8"/>
        <v>0</v>
      </c>
      <c r="AC5" s="7">
        <f t="shared" si="9"/>
        <v>51.382319999999993</v>
      </c>
      <c r="AD5" s="7">
        <f t="shared" si="10"/>
        <v>12.79</v>
      </c>
      <c r="AE5" s="7">
        <f t="shared" si="11"/>
        <v>64.172319999999985</v>
      </c>
    </row>
    <row r="6" spans="1:31" x14ac:dyDescent="0.25">
      <c r="A6" t="s">
        <v>5</v>
      </c>
      <c r="B6">
        <v>2</v>
      </c>
      <c r="C6" t="s">
        <v>2</v>
      </c>
      <c r="D6" s="1">
        <v>44166</v>
      </c>
      <c r="E6" s="2">
        <v>10</v>
      </c>
      <c r="F6" s="2">
        <v>1.7</v>
      </c>
      <c r="G6" s="2">
        <v>1.05</v>
      </c>
      <c r="H6" s="2">
        <v>0.04</v>
      </c>
      <c r="I6" s="5">
        <v>0</v>
      </c>
      <c r="J6" s="3">
        <v>0.20699999999999999</v>
      </c>
      <c r="K6" s="3">
        <v>3.524E-2</v>
      </c>
      <c r="L6" s="3">
        <v>0.22378999999999999</v>
      </c>
      <c r="M6" s="3">
        <v>0.29375000000000001</v>
      </c>
      <c r="N6" s="6">
        <v>0</v>
      </c>
      <c r="O6" s="6">
        <v>1.874E-2</v>
      </c>
      <c r="Q6" s="7">
        <f t="shared" si="0"/>
        <v>12.79</v>
      </c>
      <c r="R6" s="4">
        <f t="shared" si="1"/>
        <v>0.77851999999999988</v>
      </c>
      <c r="T6">
        <v>66</v>
      </c>
      <c r="V6" s="2">
        <f t="shared" si="2"/>
        <v>13.661999999999999</v>
      </c>
      <c r="W6" s="2">
        <f t="shared" si="3"/>
        <v>2.3258399999999999</v>
      </c>
      <c r="X6" s="2">
        <f t="shared" si="4"/>
        <v>14.77014</v>
      </c>
      <c r="Y6" s="2">
        <f t="shared" si="5"/>
        <v>19.387499999999999</v>
      </c>
      <c r="Z6" s="2">
        <f t="shared" si="6"/>
        <v>0</v>
      </c>
      <c r="AA6" s="2">
        <f t="shared" si="7"/>
        <v>1.2368399999999999</v>
      </c>
      <c r="AB6" s="2">
        <f t="shared" si="8"/>
        <v>0</v>
      </c>
      <c r="AC6" s="7">
        <f t="shared" si="9"/>
        <v>51.382319999999993</v>
      </c>
      <c r="AD6" s="7">
        <f t="shared" si="10"/>
        <v>12.79</v>
      </c>
      <c r="AE6" s="7">
        <f t="shared" si="11"/>
        <v>64.172319999999985</v>
      </c>
    </row>
    <row r="7" spans="1:31" x14ac:dyDescent="0.25">
      <c r="A7" t="s">
        <v>5</v>
      </c>
      <c r="B7">
        <v>2</v>
      </c>
      <c r="C7" t="s">
        <v>2</v>
      </c>
      <c r="D7" s="1">
        <v>44197</v>
      </c>
      <c r="E7" s="2">
        <v>10</v>
      </c>
      <c r="F7" s="2">
        <v>1.7</v>
      </c>
      <c r="G7" s="2">
        <v>1.05</v>
      </c>
      <c r="H7" s="2">
        <v>0.04</v>
      </c>
      <c r="I7" s="5">
        <v>0</v>
      </c>
      <c r="J7" s="3">
        <v>0.20699999999999999</v>
      </c>
      <c r="K7" s="3">
        <v>3.524E-2</v>
      </c>
      <c r="L7" s="3">
        <v>0.22378999999999999</v>
      </c>
      <c r="M7" s="3">
        <v>0.29375000000000001</v>
      </c>
      <c r="N7" s="6">
        <v>0</v>
      </c>
      <c r="O7" s="6">
        <v>1.874E-2</v>
      </c>
      <c r="Q7" s="7">
        <f t="shared" si="0"/>
        <v>12.79</v>
      </c>
      <c r="R7" s="4">
        <f t="shared" si="1"/>
        <v>0.77851999999999988</v>
      </c>
      <c r="T7">
        <v>66</v>
      </c>
      <c r="V7" s="2">
        <f t="shared" si="2"/>
        <v>13.661999999999999</v>
      </c>
      <c r="W7" s="2">
        <f t="shared" si="3"/>
        <v>2.3258399999999999</v>
      </c>
      <c r="X7" s="2">
        <f t="shared" si="4"/>
        <v>14.77014</v>
      </c>
      <c r="Y7" s="2">
        <f t="shared" si="5"/>
        <v>19.387499999999999</v>
      </c>
      <c r="Z7" s="2">
        <f t="shared" si="6"/>
        <v>0</v>
      </c>
      <c r="AA7" s="2">
        <f t="shared" si="7"/>
        <v>1.2368399999999999</v>
      </c>
      <c r="AB7" s="2">
        <f t="shared" si="8"/>
        <v>0</v>
      </c>
      <c r="AC7" s="7">
        <f t="shared" si="9"/>
        <v>51.382319999999993</v>
      </c>
      <c r="AD7" s="7">
        <f t="shared" si="10"/>
        <v>12.79</v>
      </c>
      <c r="AE7" s="7">
        <f t="shared" si="11"/>
        <v>64.172319999999985</v>
      </c>
    </row>
    <row r="8" spans="1:31" x14ac:dyDescent="0.25">
      <c r="A8" t="s">
        <v>5</v>
      </c>
      <c r="B8">
        <v>2</v>
      </c>
      <c r="C8" t="s">
        <v>2</v>
      </c>
      <c r="D8" s="1">
        <v>44228</v>
      </c>
      <c r="E8" s="2">
        <v>10</v>
      </c>
      <c r="F8" s="2">
        <v>1.7</v>
      </c>
      <c r="G8" s="2">
        <v>1.05</v>
      </c>
      <c r="H8" s="2">
        <v>0.04</v>
      </c>
      <c r="I8" s="5">
        <v>0</v>
      </c>
      <c r="J8" s="3">
        <v>0.20699999999999999</v>
      </c>
      <c r="K8" s="3">
        <v>3.524E-2</v>
      </c>
      <c r="L8" s="3">
        <v>0.22378999999999999</v>
      </c>
      <c r="M8" s="3">
        <v>0.29375000000000001</v>
      </c>
      <c r="N8" s="6">
        <v>0</v>
      </c>
      <c r="O8" s="6">
        <v>1.874E-2</v>
      </c>
      <c r="Q8" s="7">
        <f t="shared" si="0"/>
        <v>12.79</v>
      </c>
      <c r="R8" s="4">
        <f t="shared" si="1"/>
        <v>0.77851999999999988</v>
      </c>
      <c r="T8">
        <v>66</v>
      </c>
      <c r="V8" s="2">
        <f t="shared" si="2"/>
        <v>13.661999999999999</v>
      </c>
      <c r="W8" s="2">
        <f t="shared" si="3"/>
        <v>2.3258399999999999</v>
      </c>
      <c r="X8" s="2">
        <f t="shared" si="4"/>
        <v>14.77014</v>
      </c>
      <c r="Y8" s="2">
        <f t="shared" si="5"/>
        <v>19.387499999999999</v>
      </c>
      <c r="Z8" s="2">
        <f t="shared" si="6"/>
        <v>0</v>
      </c>
      <c r="AA8" s="2">
        <f t="shared" si="7"/>
        <v>1.2368399999999999</v>
      </c>
      <c r="AB8" s="2">
        <f t="shared" si="8"/>
        <v>0</v>
      </c>
      <c r="AC8" s="7">
        <f t="shared" si="9"/>
        <v>51.382319999999993</v>
      </c>
      <c r="AD8" s="7">
        <f t="shared" si="10"/>
        <v>12.79</v>
      </c>
      <c r="AE8" s="7">
        <f t="shared" si="11"/>
        <v>64.172319999999985</v>
      </c>
    </row>
    <row r="9" spans="1:31" x14ac:dyDescent="0.25">
      <c r="A9" t="s">
        <v>5</v>
      </c>
      <c r="B9">
        <v>2</v>
      </c>
      <c r="C9" t="s">
        <v>2</v>
      </c>
      <c r="D9" s="1">
        <v>44256</v>
      </c>
      <c r="E9" s="2">
        <v>10</v>
      </c>
      <c r="F9" s="2">
        <v>1.7</v>
      </c>
      <c r="G9" s="2">
        <v>1.05</v>
      </c>
      <c r="H9" s="2">
        <v>0.04</v>
      </c>
      <c r="I9" s="5">
        <v>0</v>
      </c>
      <c r="J9" s="3">
        <v>0.20699999999999999</v>
      </c>
      <c r="K9" s="3">
        <v>3.524E-2</v>
      </c>
      <c r="L9" s="3">
        <v>0.22378999999999999</v>
      </c>
      <c r="M9" s="3">
        <v>0.29375000000000001</v>
      </c>
      <c r="N9" s="6">
        <v>0</v>
      </c>
      <c r="O9" s="6">
        <v>1.874E-2</v>
      </c>
      <c r="Q9" s="7">
        <f t="shared" si="0"/>
        <v>12.79</v>
      </c>
      <c r="R9" s="4">
        <f t="shared" si="1"/>
        <v>0.77851999999999988</v>
      </c>
      <c r="T9">
        <v>66</v>
      </c>
      <c r="V9" s="2">
        <f t="shared" si="2"/>
        <v>13.661999999999999</v>
      </c>
      <c r="W9" s="2">
        <f t="shared" si="3"/>
        <v>2.3258399999999999</v>
      </c>
      <c r="X9" s="2">
        <f t="shared" si="4"/>
        <v>14.77014</v>
      </c>
      <c r="Y9" s="2">
        <f t="shared" si="5"/>
        <v>19.387499999999999</v>
      </c>
      <c r="Z9" s="2">
        <f t="shared" si="6"/>
        <v>0</v>
      </c>
      <c r="AA9" s="2">
        <f t="shared" si="7"/>
        <v>1.2368399999999999</v>
      </c>
      <c r="AB9" s="2">
        <f t="shared" si="8"/>
        <v>0</v>
      </c>
      <c r="AC9" s="7">
        <f t="shared" si="9"/>
        <v>51.382319999999993</v>
      </c>
      <c r="AD9" s="7">
        <f t="shared" si="10"/>
        <v>12.79</v>
      </c>
      <c r="AE9" s="7">
        <f t="shared" si="11"/>
        <v>64.172319999999985</v>
      </c>
    </row>
    <row r="10" spans="1:31" x14ac:dyDescent="0.25">
      <c r="A10" t="s">
        <v>5</v>
      </c>
      <c r="B10">
        <v>2</v>
      </c>
      <c r="C10" t="s">
        <v>2</v>
      </c>
      <c r="D10" s="1">
        <v>44287</v>
      </c>
      <c r="E10" s="2">
        <v>10</v>
      </c>
      <c r="F10" s="2">
        <v>1.7</v>
      </c>
      <c r="G10" s="2">
        <v>1.05</v>
      </c>
      <c r="H10" s="2">
        <v>0.04</v>
      </c>
      <c r="I10" s="5">
        <v>0</v>
      </c>
      <c r="J10" s="3">
        <v>0.20699999999999999</v>
      </c>
      <c r="K10" s="3">
        <v>3.524E-2</v>
      </c>
      <c r="L10" s="3">
        <v>0.22378999999999999</v>
      </c>
      <c r="M10" s="3">
        <v>0.29375000000000001</v>
      </c>
      <c r="N10" s="6">
        <v>0</v>
      </c>
      <c r="O10" s="6">
        <v>1.874E-2</v>
      </c>
      <c r="Q10" s="7">
        <f t="shared" si="0"/>
        <v>12.79</v>
      </c>
      <c r="R10" s="4">
        <f t="shared" si="1"/>
        <v>0.77851999999999988</v>
      </c>
      <c r="T10">
        <v>66</v>
      </c>
      <c r="V10" s="2">
        <f t="shared" si="2"/>
        <v>13.661999999999999</v>
      </c>
      <c r="W10" s="2">
        <f t="shared" si="3"/>
        <v>2.3258399999999999</v>
      </c>
      <c r="X10" s="2">
        <f t="shared" si="4"/>
        <v>14.77014</v>
      </c>
      <c r="Y10" s="2">
        <f t="shared" si="5"/>
        <v>19.387499999999999</v>
      </c>
      <c r="Z10" s="2">
        <f t="shared" si="6"/>
        <v>0</v>
      </c>
      <c r="AA10" s="2">
        <f t="shared" si="7"/>
        <v>1.2368399999999999</v>
      </c>
      <c r="AB10" s="2">
        <f t="shared" si="8"/>
        <v>0</v>
      </c>
      <c r="AC10" s="7">
        <f t="shared" si="9"/>
        <v>51.382319999999993</v>
      </c>
      <c r="AD10" s="7">
        <f t="shared" si="10"/>
        <v>12.79</v>
      </c>
      <c r="AE10" s="7">
        <f t="shared" si="11"/>
        <v>64.172319999999985</v>
      </c>
    </row>
    <row r="11" spans="1:31" x14ac:dyDescent="0.25">
      <c r="A11" t="s">
        <v>5</v>
      </c>
      <c r="B11">
        <v>2</v>
      </c>
      <c r="C11" t="s">
        <v>2</v>
      </c>
      <c r="D11" s="1">
        <v>44317</v>
      </c>
      <c r="E11" s="2">
        <v>10</v>
      </c>
      <c r="F11" s="2">
        <v>1.7</v>
      </c>
      <c r="G11" s="2">
        <v>1.05</v>
      </c>
      <c r="H11" s="2">
        <v>0.04</v>
      </c>
      <c r="I11" s="5">
        <v>0</v>
      </c>
      <c r="J11" s="3">
        <v>0.20699999999999999</v>
      </c>
      <c r="K11" s="3">
        <v>3.524E-2</v>
      </c>
      <c r="L11" s="3">
        <v>0.22378999999999999</v>
      </c>
      <c r="M11" s="3">
        <v>0.29375000000000001</v>
      </c>
      <c r="N11" s="6">
        <v>0</v>
      </c>
      <c r="O11" s="6">
        <v>1.874E-2</v>
      </c>
      <c r="Q11" s="7">
        <f t="shared" si="0"/>
        <v>12.79</v>
      </c>
      <c r="R11" s="4">
        <f t="shared" si="1"/>
        <v>0.77851999999999988</v>
      </c>
      <c r="T11">
        <v>66</v>
      </c>
      <c r="V11" s="2">
        <f t="shared" si="2"/>
        <v>13.661999999999999</v>
      </c>
      <c r="W11" s="2">
        <f t="shared" si="3"/>
        <v>2.3258399999999999</v>
      </c>
      <c r="X11" s="2">
        <f t="shared" si="4"/>
        <v>14.77014</v>
      </c>
      <c r="Y11" s="2">
        <f t="shared" si="5"/>
        <v>19.387499999999999</v>
      </c>
      <c r="Z11" s="2">
        <f t="shared" si="6"/>
        <v>0</v>
      </c>
      <c r="AA11" s="2">
        <f t="shared" si="7"/>
        <v>1.2368399999999999</v>
      </c>
      <c r="AB11" s="2">
        <f t="shared" si="8"/>
        <v>0</v>
      </c>
      <c r="AC11" s="7">
        <f t="shared" si="9"/>
        <v>51.382319999999993</v>
      </c>
      <c r="AD11" s="7">
        <f t="shared" si="10"/>
        <v>12.79</v>
      </c>
      <c r="AE11" s="7">
        <f t="shared" si="11"/>
        <v>64.172319999999985</v>
      </c>
    </row>
    <row r="12" spans="1:31" x14ac:dyDescent="0.25">
      <c r="A12" t="s">
        <v>5</v>
      </c>
      <c r="B12">
        <v>2</v>
      </c>
      <c r="C12" t="s">
        <v>2</v>
      </c>
      <c r="D12" s="1">
        <v>44348</v>
      </c>
      <c r="E12" s="2">
        <v>10</v>
      </c>
      <c r="F12" s="2">
        <v>1.7</v>
      </c>
      <c r="G12" s="2">
        <v>1.05</v>
      </c>
      <c r="H12" s="2">
        <v>0.04</v>
      </c>
      <c r="I12" s="5">
        <v>0</v>
      </c>
      <c r="J12" s="3">
        <v>0.20699999999999999</v>
      </c>
      <c r="K12" s="3">
        <v>3.524E-2</v>
      </c>
      <c r="L12" s="3">
        <v>0.22378999999999999</v>
      </c>
      <c r="M12" s="3">
        <v>0.29375000000000001</v>
      </c>
      <c r="N12" s="6">
        <v>0</v>
      </c>
      <c r="O12" s="6">
        <v>1.874E-2</v>
      </c>
      <c r="Q12" s="7">
        <f t="shared" si="0"/>
        <v>12.79</v>
      </c>
      <c r="R12" s="4">
        <f t="shared" si="1"/>
        <v>0.77851999999999988</v>
      </c>
      <c r="T12">
        <v>66</v>
      </c>
      <c r="V12" s="2">
        <f t="shared" si="2"/>
        <v>13.661999999999999</v>
      </c>
      <c r="W12" s="2">
        <f t="shared" si="3"/>
        <v>2.3258399999999999</v>
      </c>
      <c r="X12" s="2">
        <f t="shared" si="4"/>
        <v>14.77014</v>
      </c>
      <c r="Y12" s="2">
        <f t="shared" si="5"/>
        <v>19.387499999999999</v>
      </c>
      <c r="Z12" s="2">
        <f t="shared" si="6"/>
        <v>0</v>
      </c>
      <c r="AA12" s="2">
        <f t="shared" si="7"/>
        <v>1.2368399999999999</v>
      </c>
      <c r="AB12" s="2">
        <f t="shared" si="8"/>
        <v>0</v>
      </c>
      <c r="AC12" s="7">
        <f t="shared" si="9"/>
        <v>51.382319999999993</v>
      </c>
      <c r="AD12" s="7">
        <f t="shared" si="10"/>
        <v>12.79</v>
      </c>
      <c r="AE12" s="7">
        <f t="shared" si="11"/>
        <v>64.172319999999985</v>
      </c>
    </row>
    <row r="13" spans="1:31" x14ac:dyDescent="0.25">
      <c r="A13" t="s">
        <v>5</v>
      </c>
      <c r="B13">
        <v>2</v>
      </c>
      <c r="C13" t="s">
        <v>2</v>
      </c>
      <c r="D13" s="1">
        <v>44378</v>
      </c>
      <c r="E13" s="2">
        <v>10</v>
      </c>
      <c r="F13" s="2">
        <v>1.7</v>
      </c>
      <c r="G13" s="2">
        <v>1.08</v>
      </c>
      <c r="H13" s="2">
        <v>0.04</v>
      </c>
      <c r="I13" s="5">
        <v>0</v>
      </c>
      <c r="J13" s="3">
        <v>0.20699999999999999</v>
      </c>
      <c r="K13" s="3">
        <v>3.524E-2</v>
      </c>
      <c r="L13" s="3">
        <v>0.22378999999999999</v>
      </c>
      <c r="M13" s="3">
        <v>0.29375000000000001</v>
      </c>
      <c r="N13" s="6">
        <v>0</v>
      </c>
      <c r="O13" s="6">
        <v>1.9290000000000002E-2</v>
      </c>
      <c r="Q13" s="7">
        <f t="shared" si="0"/>
        <v>12.819999999999999</v>
      </c>
      <c r="R13" s="4">
        <f t="shared" si="1"/>
        <v>0.77906999999999993</v>
      </c>
      <c r="T13">
        <v>66</v>
      </c>
      <c r="V13" s="2">
        <f t="shared" si="2"/>
        <v>13.661999999999999</v>
      </c>
      <c r="W13" s="2">
        <f t="shared" si="3"/>
        <v>2.3258399999999999</v>
      </c>
      <c r="X13" s="2">
        <f t="shared" si="4"/>
        <v>14.77014</v>
      </c>
      <c r="Y13" s="2">
        <f t="shared" si="5"/>
        <v>19.387499999999999</v>
      </c>
      <c r="Z13" s="2">
        <f t="shared" si="6"/>
        <v>0</v>
      </c>
      <c r="AA13" s="2">
        <f t="shared" si="7"/>
        <v>1.2731400000000002</v>
      </c>
      <c r="AB13" s="2">
        <f t="shared" si="8"/>
        <v>0</v>
      </c>
      <c r="AC13" s="7">
        <f t="shared" si="9"/>
        <v>51.41861999999999</v>
      </c>
      <c r="AD13" s="7">
        <f t="shared" si="10"/>
        <v>12.819999999999999</v>
      </c>
      <c r="AE13" s="7">
        <f t="shared" si="11"/>
        <v>64.238619999999983</v>
      </c>
    </row>
    <row r="14" spans="1:31" x14ac:dyDescent="0.25">
      <c r="A14" t="s">
        <v>5</v>
      </c>
      <c r="B14">
        <v>2</v>
      </c>
      <c r="C14" t="s">
        <v>2</v>
      </c>
      <c r="D14" s="1">
        <v>44409</v>
      </c>
      <c r="E14" s="2">
        <v>10</v>
      </c>
      <c r="F14" s="2">
        <v>1.7</v>
      </c>
      <c r="G14" s="2">
        <v>1.08</v>
      </c>
      <c r="H14" s="2">
        <v>0.04</v>
      </c>
      <c r="I14" s="5">
        <v>0</v>
      </c>
      <c r="J14" s="3">
        <v>0.20699999999999999</v>
      </c>
      <c r="K14" s="3">
        <v>3.524E-2</v>
      </c>
      <c r="L14" s="3">
        <v>0.22378999999999999</v>
      </c>
      <c r="M14" s="3">
        <v>0.29375000000000001</v>
      </c>
      <c r="N14" s="6">
        <v>0</v>
      </c>
      <c r="O14" s="6">
        <v>1.9290000000000002E-2</v>
      </c>
      <c r="Q14" s="7">
        <f t="shared" si="0"/>
        <v>12.819999999999999</v>
      </c>
      <c r="R14" s="4">
        <f t="shared" si="1"/>
        <v>0.77906999999999993</v>
      </c>
      <c r="T14">
        <v>66</v>
      </c>
      <c r="V14" s="2">
        <f t="shared" si="2"/>
        <v>13.661999999999999</v>
      </c>
      <c r="W14" s="2">
        <f t="shared" si="3"/>
        <v>2.3258399999999999</v>
      </c>
      <c r="X14" s="2">
        <f t="shared" si="4"/>
        <v>14.77014</v>
      </c>
      <c r="Y14" s="2">
        <f t="shared" si="5"/>
        <v>19.387499999999999</v>
      </c>
      <c r="Z14" s="2">
        <f t="shared" si="6"/>
        <v>0</v>
      </c>
      <c r="AA14" s="2">
        <f t="shared" si="7"/>
        <v>1.2731400000000002</v>
      </c>
      <c r="AB14" s="2">
        <f t="shared" si="8"/>
        <v>0</v>
      </c>
      <c r="AC14" s="7">
        <f t="shared" si="9"/>
        <v>51.41861999999999</v>
      </c>
      <c r="AD14" s="7">
        <f t="shared" si="10"/>
        <v>12.819999999999999</v>
      </c>
      <c r="AE14" s="7">
        <f t="shared" si="11"/>
        <v>64.238619999999983</v>
      </c>
    </row>
    <row r="15" spans="1:31" x14ac:dyDescent="0.25">
      <c r="A15" t="s">
        <v>5</v>
      </c>
      <c r="B15">
        <v>2</v>
      </c>
      <c r="C15" t="s">
        <v>2</v>
      </c>
      <c r="D15" s="1">
        <v>44440</v>
      </c>
      <c r="E15" s="2">
        <v>10</v>
      </c>
      <c r="F15" s="2">
        <v>1.7</v>
      </c>
      <c r="G15" s="2">
        <v>1.08</v>
      </c>
      <c r="H15" s="2">
        <v>0.04</v>
      </c>
      <c r="I15" s="5">
        <v>0</v>
      </c>
      <c r="J15" s="3">
        <v>0.20699999999999999</v>
      </c>
      <c r="K15" s="3">
        <v>3.524E-2</v>
      </c>
      <c r="L15" s="3">
        <v>0.22378999999999999</v>
      </c>
      <c r="M15" s="3">
        <v>0.29375000000000001</v>
      </c>
      <c r="N15" s="6">
        <v>0</v>
      </c>
      <c r="O15" s="6">
        <v>1.9290000000000002E-2</v>
      </c>
      <c r="Q15" s="7">
        <f t="shared" si="0"/>
        <v>12.819999999999999</v>
      </c>
      <c r="R15" s="4">
        <f t="shared" si="1"/>
        <v>0.77906999999999993</v>
      </c>
      <c r="T15">
        <v>66</v>
      </c>
      <c r="V15" s="2">
        <f t="shared" si="2"/>
        <v>13.661999999999999</v>
      </c>
      <c r="W15" s="2">
        <f t="shared" si="3"/>
        <v>2.3258399999999999</v>
      </c>
      <c r="X15" s="2">
        <f t="shared" si="4"/>
        <v>14.77014</v>
      </c>
      <c r="Y15" s="2">
        <f t="shared" si="5"/>
        <v>19.387499999999999</v>
      </c>
      <c r="Z15" s="2">
        <f t="shared" si="6"/>
        <v>0</v>
      </c>
      <c r="AA15" s="2">
        <f t="shared" si="7"/>
        <v>1.2731400000000002</v>
      </c>
      <c r="AB15" s="2">
        <f t="shared" si="8"/>
        <v>0</v>
      </c>
      <c r="AC15" s="7">
        <f t="shared" si="9"/>
        <v>51.41861999999999</v>
      </c>
      <c r="AD15" s="7">
        <f t="shared" si="10"/>
        <v>12.819999999999999</v>
      </c>
      <c r="AE15" s="7">
        <f t="shared" si="11"/>
        <v>64.238619999999983</v>
      </c>
    </row>
    <row r="16" spans="1:31" x14ac:dyDescent="0.25">
      <c r="A16" t="s">
        <v>5</v>
      </c>
      <c r="B16">
        <v>2</v>
      </c>
      <c r="C16" t="s">
        <v>2</v>
      </c>
      <c r="D16" s="1">
        <v>44470</v>
      </c>
      <c r="E16" s="2">
        <v>10</v>
      </c>
      <c r="F16" s="2">
        <v>1.7</v>
      </c>
      <c r="G16" s="2">
        <v>1.08</v>
      </c>
      <c r="H16" s="2">
        <v>0.04</v>
      </c>
      <c r="I16" s="2">
        <v>0.5</v>
      </c>
      <c r="J16" s="3">
        <v>0.20699999999999999</v>
      </c>
      <c r="K16" s="3">
        <v>3.524E-2</v>
      </c>
      <c r="L16" s="3">
        <v>0.22378999999999999</v>
      </c>
      <c r="M16" s="3">
        <v>0.29375000000000001</v>
      </c>
      <c r="N16" s="6">
        <v>0</v>
      </c>
      <c r="O16" s="6">
        <v>1.9290000000000002E-2</v>
      </c>
      <c r="Q16" s="7">
        <f t="shared" si="0"/>
        <v>13.319999999999999</v>
      </c>
      <c r="R16" s="4">
        <f t="shared" si="1"/>
        <v>0.77906999999999993</v>
      </c>
      <c r="T16">
        <v>66</v>
      </c>
      <c r="V16" s="2">
        <f t="shared" si="2"/>
        <v>13.661999999999999</v>
      </c>
      <c r="W16" s="2">
        <f t="shared" si="3"/>
        <v>2.3258399999999999</v>
      </c>
      <c r="X16" s="2">
        <f t="shared" si="4"/>
        <v>14.77014</v>
      </c>
      <c r="Y16" s="2">
        <f t="shared" si="5"/>
        <v>19.387499999999999</v>
      </c>
      <c r="Z16" s="2">
        <f t="shared" si="6"/>
        <v>0</v>
      </c>
      <c r="AA16" s="2">
        <f t="shared" si="7"/>
        <v>1.2731400000000002</v>
      </c>
      <c r="AB16" s="2">
        <f t="shared" si="8"/>
        <v>0</v>
      </c>
      <c r="AC16" s="7">
        <f t="shared" si="9"/>
        <v>51.41861999999999</v>
      </c>
      <c r="AD16" s="7">
        <f t="shared" si="10"/>
        <v>13.319999999999999</v>
      </c>
      <c r="AE16" s="7">
        <f t="shared" si="11"/>
        <v>64.738619999999983</v>
      </c>
    </row>
    <row r="17" spans="1:31" x14ac:dyDescent="0.25">
      <c r="A17" t="s">
        <v>5</v>
      </c>
      <c r="B17">
        <v>2</v>
      </c>
      <c r="C17" t="s">
        <v>2</v>
      </c>
      <c r="D17" s="1">
        <v>44501</v>
      </c>
      <c r="E17" s="2">
        <v>10</v>
      </c>
      <c r="F17" s="2">
        <v>1.7</v>
      </c>
      <c r="G17" s="2">
        <v>1.08</v>
      </c>
      <c r="H17" s="2">
        <v>0.04</v>
      </c>
      <c r="I17" s="2">
        <v>0.5</v>
      </c>
      <c r="J17" s="3">
        <v>0.20699999999999999</v>
      </c>
      <c r="K17" s="3">
        <v>3.524E-2</v>
      </c>
      <c r="L17" s="3">
        <v>0.25548999999999999</v>
      </c>
      <c r="M17" s="3">
        <v>0.59218000000000004</v>
      </c>
      <c r="N17" s="6">
        <v>0</v>
      </c>
      <c r="O17" s="6">
        <v>1.9290000000000002E-2</v>
      </c>
      <c r="Q17" s="7">
        <f t="shared" si="0"/>
        <v>13.319999999999999</v>
      </c>
      <c r="R17" s="4">
        <f t="shared" si="1"/>
        <v>1.1092000000000002</v>
      </c>
      <c r="T17">
        <v>66</v>
      </c>
      <c r="V17" s="2">
        <f t="shared" si="2"/>
        <v>13.661999999999999</v>
      </c>
      <c r="W17" s="2">
        <f t="shared" si="3"/>
        <v>2.3258399999999999</v>
      </c>
      <c r="X17" s="2">
        <f t="shared" si="4"/>
        <v>16.86234</v>
      </c>
      <c r="Y17" s="2">
        <f t="shared" si="5"/>
        <v>39.083880000000001</v>
      </c>
      <c r="Z17" s="2">
        <f t="shared" si="6"/>
        <v>0</v>
      </c>
      <c r="AA17" s="2">
        <f t="shared" si="7"/>
        <v>1.2731400000000002</v>
      </c>
      <c r="AB17" s="2">
        <f t="shared" si="8"/>
        <v>0</v>
      </c>
      <c r="AC17" s="7">
        <f t="shared" si="9"/>
        <v>73.207199999999986</v>
      </c>
      <c r="AD17" s="7">
        <f t="shared" si="10"/>
        <v>13.319999999999999</v>
      </c>
      <c r="AE17" s="7">
        <f t="shared" si="11"/>
        <v>86.527199999999979</v>
      </c>
    </row>
    <row r="18" spans="1:31" x14ac:dyDescent="0.25">
      <c r="A18" t="s">
        <v>5</v>
      </c>
      <c r="B18">
        <v>2</v>
      </c>
      <c r="C18" t="s">
        <v>2</v>
      </c>
      <c r="D18" s="1">
        <v>44531</v>
      </c>
      <c r="E18" s="2">
        <v>10</v>
      </c>
      <c r="F18" s="2">
        <v>1.7</v>
      </c>
      <c r="G18" s="2">
        <v>1.08</v>
      </c>
      <c r="H18" s="2">
        <v>0.04</v>
      </c>
      <c r="I18" s="2">
        <v>0.5</v>
      </c>
      <c r="J18" s="3">
        <v>0.20699999999999999</v>
      </c>
      <c r="K18" s="3">
        <v>3.524E-2</v>
      </c>
      <c r="L18" s="3">
        <v>0.25548999999999999</v>
      </c>
      <c r="M18" s="3">
        <v>0.59218000000000004</v>
      </c>
      <c r="N18" s="6">
        <v>0</v>
      </c>
      <c r="O18" s="6">
        <v>1.9290000000000002E-2</v>
      </c>
      <c r="Q18" s="7">
        <f t="shared" si="0"/>
        <v>13.319999999999999</v>
      </c>
      <c r="R18" s="4">
        <f t="shared" si="1"/>
        <v>1.1092000000000002</v>
      </c>
      <c r="T18">
        <v>66</v>
      </c>
      <c r="V18" s="2">
        <f t="shared" si="2"/>
        <v>13.661999999999999</v>
      </c>
      <c r="W18" s="2">
        <f t="shared" si="3"/>
        <v>2.3258399999999999</v>
      </c>
      <c r="X18" s="2">
        <f t="shared" si="4"/>
        <v>16.86234</v>
      </c>
      <c r="Y18" s="2">
        <f t="shared" si="5"/>
        <v>39.083880000000001</v>
      </c>
      <c r="Z18" s="2">
        <f t="shared" si="6"/>
        <v>0</v>
      </c>
      <c r="AA18" s="2">
        <f t="shared" si="7"/>
        <v>1.2731400000000002</v>
      </c>
      <c r="AB18" s="2">
        <f t="shared" si="8"/>
        <v>0</v>
      </c>
      <c r="AC18" s="7">
        <f t="shared" si="9"/>
        <v>73.207199999999986</v>
      </c>
      <c r="AD18" s="7">
        <f t="shared" si="10"/>
        <v>13.319999999999999</v>
      </c>
      <c r="AE18" s="7">
        <f t="shared" si="11"/>
        <v>86.527199999999979</v>
      </c>
    </row>
    <row r="19" spans="1:31" x14ac:dyDescent="0.25">
      <c r="A19" t="s">
        <v>5</v>
      </c>
      <c r="B19">
        <v>2</v>
      </c>
      <c r="C19" t="s">
        <v>2</v>
      </c>
      <c r="D19" s="1">
        <v>44562</v>
      </c>
      <c r="E19" s="2">
        <v>12</v>
      </c>
      <c r="F19" s="2">
        <v>0</v>
      </c>
      <c r="G19" s="2">
        <v>1.08</v>
      </c>
      <c r="H19" s="2">
        <v>0.04</v>
      </c>
      <c r="I19" s="2">
        <v>0.5</v>
      </c>
      <c r="J19" s="3">
        <v>0.33329999999999999</v>
      </c>
      <c r="K19" s="3">
        <v>-4.5530000000000001E-2</v>
      </c>
      <c r="L19" s="3">
        <v>0.25548999999999999</v>
      </c>
      <c r="M19" s="3">
        <v>0.59218000000000004</v>
      </c>
      <c r="N19" s="6">
        <v>0</v>
      </c>
      <c r="O19" s="6">
        <v>1.9290000000000002E-2</v>
      </c>
      <c r="P19" s="6">
        <v>4.4400000000000004E-3</v>
      </c>
      <c r="Q19" s="7">
        <f t="shared" si="0"/>
        <v>13.62</v>
      </c>
      <c r="R19" s="4">
        <f t="shared" si="1"/>
        <v>1.15917</v>
      </c>
      <c r="T19">
        <v>66</v>
      </c>
      <c r="V19" s="2">
        <f t="shared" si="2"/>
        <v>21.997799999999998</v>
      </c>
      <c r="W19" s="2">
        <f t="shared" si="3"/>
        <v>-3.0049800000000002</v>
      </c>
      <c r="X19" s="2">
        <f t="shared" si="4"/>
        <v>16.86234</v>
      </c>
      <c r="Y19" s="2">
        <f t="shared" si="5"/>
        <v>39.083880000000001</v>
      </c>
      <c r="Z19" s="2">
        <f t="shared" si="6"/>
        <v>0</v>
      </c>
      <c r="AA19" s="2">
        <f t="shared" si="7"/>
        <v>1.2731400000000002</v>
      </c>
      <c r="AB19" s="2">
        <f t="shared" si="8"/>
        <v>0.29304000000000002</v>
      </c>
      <c r="AC19" s="7">
        <f t="shared" si="9"/>
        <v>76.505220000000008</v>
      </c>
      <c r="AD19" s="7">
        <f t="shared" si="10"/>
        <v>13.62</v>
      </c>
      <c r="AE19" s="7">
        <f t="shared" si="11"/>
        <v>90.125220000000013</v>
      </c>
    </row>
    <row r="20" spans="1:31" x14ac:dyDescent="0.25">
      <c r="A20" t="s">
        <v>5</v>
      </c>
      <c r="B20">
        <v>2</v>
      </c>
      <c r="C20" t="s">
        <v>2</v>
      </c>
      <c r="D20" s="1">
        <v>44593</v>
      </c>
      <c r="E20" s="2">
        <v>12</v>
      </c>
      <c r="F20" s="2">
        <v>0</v>
      </c>
      <c r="G20" s="2">
        <v>1.08</v>
      </c>
      <c r="H20" s="2">
        <v>0.04</v>
      </c>
      <c r="I20" s="2">
        <v>0.5</v>
      </c>
      <c r="J20" s="3">
        <v>0.33329999999999999</v>
      </c>
      <c r="K20" s="3">
        <v>-4.5530000000000001E-2</v>
      </c>
      <c r="L20" s="3">
        <v>0.25548999999999999</v>
      </c>
      <c r="M20" s="3">
        <v>0.59218000000000004</v>
      </c>
      <c r="N20" s="6">
        <v>0</v>
      </c>
      <c r="O20" s="6">
        <v>1.9290000000000002E-2</v>
      </c>
      <c r="P20" s="6">
        <v>4.4400000000000004E-3</v>
      </c>
      <c r="Q20" s="7">
        <f t="shared" si="0"/>
        <v>13.62</v>
      </c>
      <c r="R20" s="4">
        <f t="shared" si="1"/>
        <v>1.15917</v>
      </c>
      <c r="T20">
        <v>66</v>
      </c>
      <c r="V20" s="2">
        <f t="shared" si="2"/>
        <v>21.997799999999998</v>
      </c>
      <c r="W20" s="2">
        <f t="shared" si="3"/>
        <v>-3.0049800000000002</v>
      </c>
      <c r="X20" s="2">
        <f t="shared" si="4"/>
        <v>16.86234</v>
      </c>
      <c r="Y20" s="2">
        <f t="shared" si="5"/>
        <v>39.083880000000001</v>
      </c>
      <c r="Z20" s="2">
        <f t="shared" si="6"/>
        <v>0</v>
      </c>
      <c r="AA20" s="2">
        <f t="shared" si="7"/>
        <v>1.2731400000000002</v>
      </c>
      <c r="AB20" s="2">
        <f t="shared" si="8"/>
        <v>0.29304000000000002</v>
      </c>
      <c r="AC20" s="7">
        <f t="shared" si="9"/>
        <v>76.505220000000008</v>
      </c>
      <c r="AD20" s="7">
        <f t="shared" si="10"/>
        <v>13.62</v>
      </c>
      <c r="AE20" s="7">
        <f t="shared" si="11"/>
        <v>90.125220000000013</v>
      </c>
    </row>
    <row r="21" spans="1:31" x14ac:dyDescent="0.25">
      <c r="A21" t="s">
        <v>5</v>
      </c>
      <c r="B21">
        <v>2</v>
      </c>
      <c r="C21" t="s">
        <v>2</v>
      </c>
      <c r="D21" s="1">
        <v>44621</v>
      </c>
      <c r="E21" s="2">
        <v>12</v>
      </c>
      <c r="F21" s="2">
        <v>0</v>
      </c>
      <c r="G21" s="2">
        <v>1.08</v>
      </c>
      <c r="H21" s="2">
        <v>0.04</v>
      </c>
      <c r="I21" s="2">
        <v>0.5</v>
      </c>
      <c r="J21" s="3">
        <v>0.33329999999999999</v>
      </c>
      <c r="K21" s="3">
        <v>-4.5530000000000001E-2</v>
      </c>
      <c r="L21" s="3">
        <v>0.25548999999999999</v>
      </c>
      <c r="M21" s="3">
        <v>0.59218000000000004</v>
      </c>
      <c r="N21" s="6">
        <v>0</v>
      </c>
      <c r="O21" s="6">
        <v>1.9290000000000002E-2</v>
      </c>
      <c r="P21" s="6">
        <v>4.4400000000000004E-3</v>
      </c>
      <c r="Q21" s="7">
        <f t="shared" si="0"/>
        <v>13.62</v>
      </c>
      <c r="R21" s="4">
        <f t="shared" si="1"/>
        <v>1.15917</v>
      </c>
      <c r="T21">
        <v>66</v>
      </c>
      <c r="V21" s="2">
        <f t="shared" si="2"/>
        <v>21.997799999999998</v>
      </c>
      <c r="W21" s="2">
        <f t="shared" si="3"/>
        <v>-3.0049800000000002</v>
      </c>
      <c r="X21" s="2">
        <f t="shared" si="4"/>
        <v>16.86234</v>
      </c>
      <c r="Y21" s="2">
        <f t="shared" si="5"/>
        <v>39.083880000000001</v>
      </c>
      <c r="Z21" s="2">
        <f t="shared" si="6"/>
        <v>0</v>
      </c>
      <c r="AA21" s="2">
        <f t="shared" si="7"/>
        <v>1.2731400000000002</v>
      </c>
      <c r="AB21" s="2">
        <f t="shared" si="8"/>
        <v>0.29304000000000002</v>
      </c>
      <c r="AC21" s="7">
        <f t="shared" si="9"/>
        <v>76.505220000000008</v>
      </c>
      <c r="AD21" s="7">
        <f t="shared" si="10"/>
        <v>13.62</v>
      </c>
      <c r="AE21" s="7">
        <f t="shared" si="11"/>
        <v>90.125220000000013</v>
      </c>
    </row>
    <row r="22" spans="1:31" x14ac:dyDescent="0.25">
      <c r="A22" t="s">
        <v>5</v>
      </c>
      <c r="B22">
        <v>2</v>
      </c>
      <c r="C22" t="s">
        <v>2</v>
      </c>
      <c r="D22" s="1">
        <v>44652</v>
      </c>
      <c r="E22" s="2">
        <v>12</v>
      </c>
      <c r="F22" s="2">
        <v>0</v>
      </c>
      <c r="G22" s="2">
        <v>1.08</v>
      </c>
      <c r="H22" s="2">
        <v>0.04</v>
      </c>
      <c r="I22" s="2">
        <v>0.5</v>
      </c>
      <c r="J22" s="3">
        <v>0.33329999999999999</v>
      </c>
      <c r="K22" s="3">
        <v>-4.5530000000000001E-2</v>
      </c>
      <c r="L22" s="3">
        <v>0.25548999999999999</v>
      </c>
      <c r="M22" s="3">
        <v>0.59218000000000004</v>
      </c>
      <c r="N22" s="6">
        <v>0</v>
      </c>
      <c r="O22" s="6">
        <v>1.9290000000000002E-2</v>
      </c>
      <c r="P22" s="6">
        <v>4.4400000000000004E-3</v>
      </c>
      <c r="Q22" s="7">
        <f t="shared" si="0"/>
        <v>13.62</v>
      </c>
      <c r="R22" s="4">
        <f t="shared" si="1"/>
        <v>1.15917</v>
      </c>
      <c r="T22">
        <v>66</v>
      </c>
      <c r="V22" s="2">
        <f t="shared" si="2"/>
        <v>21.997799999999998</v>
      </c>
      <c r="W22" s="2">
        <f t="shared" si="3"/>
        <v>-3.0049800000000002</v>
      </c>
      <c r="X22" s="2">
        <f t="shared" si="4"/>
        <v>16.86234</v>
      </c>
      <c r="Y22" s="2">
        <f t="shared" si="5"/>
        <v>39.083880000000001</v>
      </c>
      <c r="Z22" s="2">
        <f t="shared" si="6"/>
        <v>0</v>
      </c>
      <c r="AA22" s="2">
        <f t="shared" si="7"/>
        <v>1.2731400000000002</v>
      </c>
      <c r="AB22" s="2">
        <f t="shared" si="8"/>
        <v>0.29304000000000002</v>
      </c>
      <c r="AC22" s="7">
        <f t="shared" si="9"/>
        <v>76.505220000000008</v>
      </c>
      <c r="AD22" s="7">
        <f t="shared" si="10"/>
        <v>13.62</v>
      </c>
      <c r="AE22" s="7">
        <f t="shared" si="11"/>
        <v>90.125220000000013</v>
      </c>
    </row>
    <row r="23" spans="1:31" x14ac:dyDescent="0.25">
      <c r="A23" t="s">
        <v>5</v>
      </c>
      <c r="B23">
        <v>2</v>
      </c>
      <c r="C23" t="s">
        <v>2</v>
      </c>
      <c r="D23" s="1">
        <v>44682</v>
      </c>
      <c r="E23" s="2">
        <v>12</v>
      </c>
      <c r="F23" s="2">
        <v>0</v>
      </c>
      <c r="G23" s="2">
        <v>1.08</v>
      </c>
      <c r="H23" s="2">
        <v>0.04</v>
      </c>
      <c r="I23" s="2">
        <v>0.5</v>
      </c>
      <c r="J23" s="3">
        <v>0.33329999999999999</v>
      </c>
      <c r="K23" s="3">
        <v>-4.5530000000000001E-2</v>
      </c>
      <c r="L23" s="3">
        <v>0.25548999999999999</v>
      </c>
      <c r="M23" s="3">
        <v>0.59218000000000004</v>
      </c>
      <c r="N23" s="3">
        <v>0.16805</v>
      </c>
      <c r="O23" s="6">
        <v>1.9290000000000002E-2</v>
      </c>
      <c r="P23" s="6">
        <v>4.4400000000000004E-3</v>
      </c>
      <c r="Q23" s="7">
        <f t="shared" si="0"/>
        <v>13.62</v>
      </c>
      <c r="R23" s="4">
        <f t="shared" si="1"/>
        <v>1.3272200000000001</v>
      </c>
      <c r="T23">
        <v>66</v>
      </c>
      <c r="V23" s="2">
        <f t="shared" si="2"/>
        <v>21.997799999999998</v>
      </c>
      <c r="W23" s="2">
        <f t="shared" si="3"/>
        <v>-3.0049800000000002</v>
      </c>
      <c r="X23" s="2">
        <f t="shared" si="4"/>
        <v>16.86234</v>
      </c>
      <c r="Y23" s="2">
        <f t="shared" si="5"/>
        <v>39.083880000000001</v>
      </c>
      <c r="Z23" s="2">
        <f t="shared" si="6"/>
        <v>11.0913</v>
      </c>
      <c r="AA23" s="2">
        <f t="shared" si="7"/>
        <v>1.2731400000000002</v>
      </c>
      <c r="AB23" s="2">
        <f t="shared" si="8"/>
        <v>0.29304000000000002</v>
      </c>
      <c r="AC23" s="7">
        <f t="shared" si="9"/>
        <v>87.596520000000012</v>
      </c>
      <c r="AD23" s="7">
        <f t="shared" si="10"/>
        <v>13.62</v>
      </c>
      <c r="AE23" s="7">
        <f t="shared" si="11"/>
        <v>101.21652000000002</v>
      </c>
    </row>
    <row r="24" spans="1:31" x14ac:dyDescent="0.25">
      <c r="A24" t="s">
        <v>5</v>
      </c>
      <c r="B24">
        <v>2</v>
      </c>
      <c r="C24" t="s">
        <v>2</v>
      </c>
      <c r="D24" s="1">
        <v>44713</v>
      </c>
      <c r="E24" s="2">
        <v>12</v>
      </c>
      <c r="F24" s="2">
        <v>0</v>
      </c>
      <c r="G24" s="2">
        <v>1.08</v>
      </c>
      <c r="H24" s="2">
        <v>0.04</v>
      </c>
      <c r="I24" s="2">
        <v>0.5</v>
      </c>
      <c r="J24" s="3">
        <v>0.33329999999999999</v>
      </c>
      <c r="K24" s="3">
        <v>-4.5530000000000001E-2</v>
      </c>
      <c r="L24" s="3">
        <v>0.25548999999999999</v>
      </c>
      <c r="M24" s="3">
        <v>0.59218000000000004</v>
      </c>
      <c r="N24" s="3">
        <v>0.16805</v>
      </c>
      <c r="O24" s="6">
        <v>1.9290000000000002E-2</v>
      </c>
      <c r="P24" s="6">
        <v>4.4400000000000004E-3</v>
      </c>
      <c r="Q24" s="7">
        <f t="shared" si="0"/>
        <v>13.62</v>
      </c>
      <c r="R24" s="4">
        <f t="shared" si="1"/>
        <v>1.3272200000000001</v>
      </c>
      <c r="T24">
        <v>66</v>
      </c>
      <c r="V24" s="2">
        <f t="shared" si="2"/>
        <v>21.997799999999998</v>
      </c>
      <c r="W24" s="2">
        <f t="shared" si="3"/>
        <v>-3.0049800000000002</v>
      </c>
      <c r="X24" s="2">
        <f t="shared" si="4"/>
        <v>16.86234</v>
      </c>
      <c r="Y24" s="2">
        <f t="shared" si="5"/>
        <v>39.083880000000001</v>
      </c>
      <c r="Z24" s="2">
        <f t="shared" si="6"/>
        <v>11.0913</v>
      </c>
      <c r="AA24" s="2">
        <f t="shared" si="7"/>
        <v>1.2731400000000002</v>
      </c>
      <c r="AB24" s="2">
        <f t="shared" si="8"/>
        <v>0.29304000000000002</v>
      </c>
      <c r="AC24" s="7">
        <f t="shared" si="9"/>
        <v>87.596520000000012</v>
      </c>
      <c r="AD24" s="7">
        <f t="shared" si="10"/>
        <v>13.62</v>
      </c>
      <c r="AE24" s="7">
        <f t="shared" si="11"/>
        <v>101.21652000000002</v>
      </c>
    </row>
    <row r="25" spans="1:31" x14ac:dyDescent="0.25">
      <c r="A25" t="s">
        <v>5</v>
      </c>
      <c r="B25">
        <v>2</v>
      </c>
      <c r="C25" t="s">
        <v>2</v>
      </c>
      <c r="D25" s="1">
        <v>44743</v>
      </c>
      <c r="E25" s="2">
        <v>12</v>
      </c>
      <c r="F25" s="2">
        <v>0</v>
      </c>
      <c r="G25" s="2">
        <v>0.89</v>
      </c>
      <c r="H25" s="2">
        <v>0.04</v>
      </c>
      <c r="I25" s="2">
        <v>0.5</v>
      </c>
      <c r="J25" s="3">
        <v>0.33329999999999999</v>
      </c>
      <c r="K25" s="3">
        <v>8.276E-2</v>
      </c>
      <c r="L25" s="3">
        <v>0.25548999999999999</v>
      </c>
      <c r="M25" s="3">
        <v>0.59218000000000004</v>
      </c>
      <c r="N25" s="3">
        <v>0.16805</v>
      </c>
      <c r="O25" s="3">
        <v>1.384E-2</v>
      </c>
      <c r="P25" s="6">
        <v>4.4400000000000004E-3</v>
      </c>
      <c r="Q25" s="7">
        <f t="shared" si="0"/>
        <v>13.43</v>
      </c>
      <c r="R25" s="4">
        <f t="shared" si="1"/>
        <v>1.4500600000000001</v>
      </c>
      <c r="T25">
        <v>66</v>
      </c>
      <c r="V25" s="2">
        <f t="shared" si="2"/>
        <v>21.997799999999998</v>
      </c>
      <c r="W25" s="2">
        <f t="shared" si="3"/>
        <v>5.4621599999999999</v>
      </c>
      <c r="X25" s="2">
        <f t="shared" si="4"/>
        <v>16.86234</v>
      </c>
      <c r="Y25" s="2">
        <f t="shared" si="5"/>
        <v>39.083880000000001</v>
      </c>
      <c r="Z25" s="2">
        <f t="shared" si="6"/>
        <v>11.0913</v>
      </c>
      <c r="AA25" s="2">
        <f t="shared" si="7"/>
        <v>0.91344000000000003</v>
      </c>
      <c r="AB25" s="2">
        <f t="shared" si="8"/>
        <v>0.29304000000000002</v>
      </c>
      <c r="AC25" s="7">
        <f t="shared" si="9"/>
        <v>95.703960000000009</v>
      </c>
      <c r="AD25" s="7">
        <f t="shared" si="10"/>
        <v>13.43</v>
      </c>
      <c r="AE25" s="7">
        <f t="shared" si="11"/>
        <v>109.13396</v>
      </c>
    </row>
    <row r="26" spans="1:31" x14ac:dyDescent="0.25">
      <c r="A26" t="s">
        <v>5</v>
      </c>
      <c r="B26">
        <v>2</v>
      </c>
      <c r="C26" t="s">
        <v>2</v>
      </c>
      <c r="D26" s="1">
        <v>44774</v>
      </c>
      <c r="E26" s="2">
        <v>12</v>
      </c>
      <c r="F26" s="2">
        <v>0</v>
      </c>
      <c r="G26" s="2">
        <v>0.89</v>
      </c>
      <c r="H26" s="2">
        <v>0.04</v>
      </c>
      <c r="I26" s="2">
        <v>0.5</v>
      </c>
      <c r="J26" s="3">
        <v>0.33329999999999999</v>
      </c>
      <c r="K26" s="3">
        <v>8.276E-2</v>
      </c>
      <c r="L26" s="3">
        <v>0.25548999999999999</v>
      </c>
      <c r="M26" s="3">
        <v>0.59218000000000004</v>
      </c>
      <c r="N26" s="3">
        <v>0.16805</v>
      </c>
      <c r="O26" s="3">
        <v>1.384E-2</v>
      </c>
      <c r="P26" s="6">
        <v>4.4400000000000004E-3</v>
      </c>
      <c r="Q26" s="7">
        <f t="shared" si="0"/>
        <v>13.43</v>
      </c>
      <c r="R26" s="4">
        <f t="shared" si="1"/>
        <v>1.4500600000000001</v>
      </c>
      <c r="T26">
        <v>66</v>
      </c>
      <c r="V26" s="2">
        <f t="shared" si="2"/>
        <v>21.997799999999998</v>
      </c>
      <c r="W26" s="2">
        <f t="shared" si="3"/>
        <v>5.4621599999999999</v>
      </c>
      <c r="X26" s="2">
        <f t="shared" si="4"/>
        <v>16.86234</v>
      </c>
      <c r="Y26" s="2">
        <f t="shared" si="5"/>
        <v>39.083880000000001</v>
      </c>
      <c r="Z26" s="2">
        <f t="shared" si="6"/>
        <v>11.0913</v>
      </c>
      <c r="AA26" s="2">
        <f t="shared" si="7"/>
        <v>0.91344000000000003</v>
      </c>
      <c r="AB26" s="2">
        <f t="shared" si="8"/>
        <v>0.29304000000000002</v>
      </c>
      <c r="AC26" s="7">
        <f t="shared" si="9"/>
        <v>95.703960000000009</v>
      </c>
      <c r="AD26" s="7">
        <f t="shared" si="10"/>
        <v>13.43</v>
      </c>
      <c r="AE26" s="7">
        <f t="shared" si="11"/>
        <v>109.13396</v>
      </c>
    </row>
    <row r="27" spans="1:31" x14ac:dyDescent="0.25">
      <c r="A27" t="s">
        <v>5</v>
      </c>
      <c r="B27">
        <v>2</v>
      </c>
      <c r="C27" t="s">
        <v>2</v>
      </c>
      <c r="D27" s="1">
        <v>44805</v>
      </c>
      <c r="E27" s="2">
        <v>12</v>
      </c>
      <c r="F27" s="2">
        <v>0</v>
      </c>
      <c r="G27" s="2">
        <v>0.89</v>
      </c>
      <c r="H27" s="2">
        <v>0.04</v>
      </c>
      <c r="I27" s="2">
        <v>0.5</v>
      </c>
      <c r="J27" s="3">
        <v>0.33329999999999999</v>
      </c>
      <c r="K27" s="3">
        <v>8.276E-2</v>
      </c>
      <c r="L27" s="3">
        <v>0.25548999999999999</v>
      </c>
      <c r="M27" s="3">
        <v>0.59218000000000004</v>
      </c>
      <c r="N27" s="3">
        <v>0.16805</v>
      </c>
      <c r="O27" s="3">
        <v>1.384E-2</v>
      </c>
      <c r="P27" s="6">
        <v>4.4400000000000004E-3</v>
      </c>
      <c r="Q27" s="7">
        <f t="shared" si="0"/>
        <v>13.43</v>
      </c>
      <c r="R27" s="4">
        <f t="shared" si="1"/>
        <v>1.4500600000000001</v>
      </c>
      <c r="T27">
        <v>66</v>
      </c>
      <c r="V27" s="2">
        <f t="shared" si="2"/>
        <v>21.997799999999998</v>
      </c>
      <c r="W27" s="2">
        <f t="shared" si="3"/>
        <v>5.4621599999999999</v>
      </c>
      <c r="X27" s="2">
        <f t="shared" si="4"/>
        <v>16.86234</v>
      </c>
      <c r="Y27" s="2">
        <f t="shared" si="5"/>
        <v>39.083880000000001</v>
      </c>
      <c r="Z27" s="2">
        <f t="shared" si="6"/>
        <v>11.0913</v>
      </c>
      <c r="AA27" s="2">
        <f t="shared" si="7"/>
        <v>0.91344000000000003</v>
      </c>
      <c r="AB27" s="2">
        <f t="shared" si="8"/>
        <v>0.29304000000000002</v>
      </c>
      <c r="AC27" s="7">
        <f t="shared" si="9"/>
        <v>95.703960000000009</v>
      </c>
      <c r="AD27" s="7">
        <f t="shared" si="10"/>
        <v>13.43</v>
      </c>
      <c r="AE27" s="7">
        <f t="shared" si="11"/>
        <v>109.13396</v>
      </c>
    </row>
    <row r="28" spans="1:31" x14ac:dyDescent="0.25">
      <c r="A28" t="s">
        <v>5</v>
      </c>
      <c r="B28">
        <v>2</v>
      </c>
      <c r="C28" t="s">
        <v>2</v>
      </c>
      <c r="D28" s="1">
        <v>44835</v>
      </c>
      <c r="E28" s="2">
        <v>12</v>
      </c>
      <c r="F28" s="2">
        <v>0</v>
      </c>
      <c r="G28" s="2">
        <v>0.89</v>
      </c>
      <c r="H28" s="2">
        <v>0.04</v>
      </c>
      <c r="I28" s="2">
        <v>0.75</v>
      </c>
      <c r="J28" s="3">
        <v>0.33329999999999999</v>
      </c>
      <c r="K28" s="3">
        <v>8.276E-2</v>
      </c>
      <c r="L28" s="3">
        <v>0.25548999999999999</v>
      </c>
      <c r="M28" s="3">
        <v>0.59218000000000004</v>
      </c>
      <c r="N28" s="3">
        <v>0.16805</v>
      </c>
      <c r="O28" s="3">
        <v>1.384E-2</v>
      </c>
      <c r="P28" s="6">
        <v>4.4400000000000004E-3</v>
      </c>
      <c r="Q28" s="7">
        <f t="shared" si="0"/>
        <v>13.68</v>
      </c>
      <c r="R28" s="4">
        <f t="shared" si="1"/>
        <v>1.4500600000000001</v>
      </c>
      <c r="T28">
        <v>66</v>
      </c>
      <c r="V28" s="2">
        <f t="shared" si="2"/>
        <v>21.997799999999998</v>
      </c>
      <c r="W28" s="2">
        <f t="shared" si="3"/>
        <v>5.4621599999999999</v>
      </c>
      <c r="X28" s="2">
        <f t="shared" si="4"/>
        <v>16.86234</v>
      </c>
      <c r="Y28" s="2">
        <f t="shared" si="5"/>
        <v>39.083880000000001</v>
      </c>
      <c r="Z28" s="2">
        <f t="shared" si="6"/>
        <v>11.0913</v>
      </c>
      <c r="AA28" s="2">
        <f t="shared" si="7"/>
        <v>0.91344000000000003</v>
      </c>
      <c r="AB28" s="2">
        <f t="shared" si="8"/>
        <v>0.29304000000000002</v>
      </c>
      <c r="AC28" s="7">
        <f t="shared" si="9"/>
        <v>95.703960000000009</v>
      </c>
      <c r="AD28" s="7">
        <f t="shared" si="10"/>
        <v>13.68</v>
      </c>
      <c r="AE28" s="7">
        <f t="shared" si="11"/>
        <v>109.38396</v>
      </c>
    </row>
    <row r="29" spans="1:31" x14ac:dyDescent="0.25">
      <c r="A29" t="s">
        <v>5</v>
      </c>
      <c r="B29">
        <v>2</v>
      </c>
      <c r="C29" t="s">
        <v>2</v>
      </c>
      <c r="D29" s="1">
        <v>44866</v>
      </c>
      <c r="E29" s="2">
        <v>12</v>
      </c>
      <c r="F29" s="2">
        <v>0</v>
      </c>
      <c r="G29" s="2">
        <v>0.89</v>
      </c>
      <c r="H29" s="2">
        <v>0.04</v>
      </c>
      <c r="I29" s="2">
        <v>0.75</v>
      </c>
      <c r="J29" s="3">
        <v>0.33329999999999999</v>
      </c>
      <c r="K29" s="3">
        <v>8.276E-2</v>
      </c>
      <c r="L29" s="3">
        <v>0.28179999999999999</v>
      </c>
      <c r="M29" s="3">
        <v>0.63678999999999997</v>
      </c>
      <c r="N29" s="3">
        <v>0.16805</v>
      </c>
      <c r="O29" s="3">
        <v>1.384E-2</v>
      </c>
      <c r="P29" s="6">
        <v>4.4400000000000004E-3</v>
      </c>
      <c r="Q29" s="7">
        <f t="shared" si="0"/>
        <v>13.68</v>
      </c>
      <c r="R29" s="4">
        <f t="shared" si="1"/>
        <v>1.52098</v>
      </c>
      <c r="T29">
        <v>66</v>
      </c>
      <c r="V29" s="2">
        <f t="shared" si="2"/>
        <v>21.997799999999998</v>
      </c>
      <c r="W29" s="2">
        <f t="shared" si="3"/>
        <v>5.4621599999999999</v>
      </c>
      <c r="X29" s="2">
        <f t="shared" si="4"/>
        <v>18.598800000000001</v>
      </c>
      <c r="Y29" s="2">
        <f t="shared" si="5"/>
        <v>42.02814</v>
      </c>
      <c r="Z29" s="2">
        <f t="shared" si="6"/>
        <v>11.0913</v>
      </c>
      <c r="AA29" s="2">
        <f t="shared" si="7"/>
        <v>0.91344000000000003</v>
      </c>
      <c r="AB29" s="2">
        <f t="shared" si="8"/>
        <v>0.29304000000000002</v>
      </c>
      <c r="AC29" s="7">
        <f t="shared" si="9"/>
        <v>100.38468</v>
      </c>
      <c r="AD29" s="7">
        <f t="shared" si="10"/>
        <v>13.68</v>
      </c>
      <c r="AE29" s="7">
        <f t="shared" si="11"/>
        <v>114.06468000000001</v>
      </c>
    </row>
    <row r="30" spans="1:31" x14ac:dyDescent="0.25">
      <c r="A30" t="s">
        <v>5</v>
      </c>
      <c r="B30">
        <v>2</v>
      </c>
      <c r="C30" t="s">
        <v>2</v>
      </c>
      <c r="D30" s="1">
        <v>44896</v>
      </c>
      <c r="E30" s="2">
        <v>12</v>
      </c>
      <c r="F30" s="2">
        <v>0</v>
      </c>
      <c r="G30" s="2">
        <v>0.89</v>
      </c>
      <c r="H30" s="2">
        <v>0.04</v>
      </c>
      <c r="I30" s="2">
        <v>0.75</v>
      </c>
      <c r="J30" s="3">
        <v>0.33329999999999999</v>
      </c>
      <c r="K30" s="3">
        <v>8.276E-2</v>
      </c>
      <c r="L30" s="3">
        <v>0.28179999999999999</v>
      </c>
      <c r="M30" s="3">
        <v>0.63678999999999997</v>
      </c>
      <c r="N30" s="3">
        <v>0.16805</v>
      </c>
      <c r="O30" s="3">
        <v>1.384E-2</v>
      </c>
      <c r="P30" s="6">
        <v>4.4400000000000004E-3</v>
      </c>
      <c r="Q30" s="7">
        <f t="shared" si="0"/>
        <v>13.68</v>
      </c>
      <c r="R30" s="4">
        <f t="shared" si="1"/>
        <v>1.52098</v>
      </c>
      <c r="T30">
        <v>66</v>
      </c>
      <c r="V30" s="2">
        <f t="shared" si="2"/>
        <v>21.997799999999998</v>
      </c>
      <c r="W30" s="2">
        <f t="shared" si="3"/>
        <v>5.4621599999999999</v>
      </c>
      <c r="X30" s="2">
        <f t="shared" si="4"/>
        <v>18.598800000000001</v>
      </c>
      <c r="Y30" s="2">
        <f t="shared" si="5"/>
        <v>42.02814</v>
      </c>
      <c r="Z30" s="2">
        <f t="shared" si="6"/>
        <v>11.0913</v>
      </c>
      <c r="AA30" s="2">
        <f t="shared" si="7"/>
        <v>0.91344000000000003</v>
      </c>
      <c r="AB30" s="2">
        <f t="shared" si="8"/>
        <v>0.29304000000000002</v>
      </c>
      <c r="AC30" s="7">
        <f t="shared" si="9"/>
        <v>100.38468</v>
      </c>
      <c r="AD30" s="7">
        <f t="shared" si="10"/>
        <v>13.68</v>
      </c>
      <c r="AE30" s="7">
        <f t="shared" si="11"/>
        <v>114.06468000000001</v>
      </c>
    </row>
    <row r="31" spans="1:31" x14ac:dyDescent="0.25">
      <c r="A31" t="s">
        <v>5</v>
      </c>
      <c r="B31">
        <v>2</v>
      </c>
      <c r="C31" t="s">
        <v>2</v>
      </c>
      <c r="D31" s="1">
        <v>44927</v>
      </c>
      <c r="E31" s="2">
        <v>12</v>
      </c>
      <c r="F31" s="2">
        <v>0</v>
      </c>
      <c r="G31" s="2">
        <v>0.89</v>
      </c>
      <c r="H31" s="2">
        <v>0.04</v>
      </c>
      <c r="I31" s="2">
        <v>0.75</v>
      </c>
      <c r="J31" s="3">
        <v>0.33329999999999999</v>
      </c>
      <c r="K31" s="3">
        <v>0</v>
      </c>
      <c r="L31" s="3">
        <v>0.28179999999999999</v>
      </c>
      <c r="M31" s="3">
        <v>0.63678999999999997</v>
      </c>
      <c r="N31" s="3">
        <v>0.16805</v>
      </c>
      <c r="O31" s="3">
        <v>1.384E-2</v>
      </c>
      <c r="P31" s="3">
        <v>2.443E-2</v>
      </c>
      <c r="Q31" s="7">
        <f t="shared" si="0"/>
        <v>13.68</v>
      </c>
      <c r="R31" s="4">
        <f t="shared" si="1"/>
        <v>1.45821</v>
      </c>
      <c r="T31">
        <v>66</v>
      </c>
      <c r="V31" s="2">
        <f t="shared" si="2"/>
        <v>21.997799999999998</v>
      </c>
      <c r="W31" s="2">
        <f t="shared" si="3"/>
        <v>0</v>
      </c>
      <c r="X31" s="2">
        <f t="shared" si="4"/>
        <v>18.598800000000001</v>
      </c>
      <c r="Y31" s="2">
        <f t="shared" si="5"/>
        <v>42.02814</v>
      </c>
      <c r="Z31" s="2">
        <f t="shared" si="6"/>
        <v>11.0913</v>
      </c>
      <c r="AA31" s="2">
        <f t="shared" si="7"/>
        <v>0.91344000000000003</v>
      </c>
      <c r="AB31" s="2">
        <f t="shared" si="8"/>
        <v>1.6123799999999999</v>
      </c>
      <c r="AC31" s="7">
        <f t="shared" si="9"/>
        <v>96.241860000000003</v>
      </c>
      <c r="AD31" s="7">
        <f t="shared" si="10"/>
        <v>13.68</v>
      </c>
      <c r="AE31" s="7">
        <f t="shared" si="11"/>
        <v>109.92186000000001</v>
      </c>
    </row>
    <row r="32" spans="1:31" x14ac:dyDescent="0.25">
      <c r="A32" t="s">
        <v>5</v>
      </c>
      <c r="B32">
        <v>2</v>
      </c>
      <c r="C32" t="s">
        <v>2</v>
      </c>
      <c r="D32" s="1">
        <v>44958</v>
      </c>
      <c r="E32" s="2">
        <v>12</v>
      </c>
      <c r="F32" s="2">
        <v>0</v>
      </c>
      <c r="G32" s="2">
        <v>0.89</v>
      </c>
      <c r="H32" s="2">
        <v>0.04</v>
      </c>
      <c r="I32" s="2">
        <v>0.75</v>
      </c>
      <c r="J32" s="3">
        <v>0.33329999999999999</v>
      </c>
      <c r="K32" s="3">
        <v>0</v>
      </c>
      <c r="L32" s="3">
        <v>0.37112000000000001</v>
      </c>
      <c r="M32" s="3">
        <v>0.50378999999999996</v>
      </c>
      <c r="N32" s="3">
        <v>0.16805</v>
      </c>
      <c r="O32" s="3">
        <v>1.384E-2</v>
      </c>
      <c r="P32" s="3">
        <v>2.443E-2</v>
      </c>
      <c r="Q32" s="7">
        <f t="shared" si="0"/>
        <v>13.68</v>
      </c>
      <c r="R32" s="4">
        <f t="shared" si="1"/>
        <v>1.4145300000000001</v>
      </c>
      <c r="T32">
        <v>66</v>
      </c>
      <c r="V32" s="2">
        <f t="shared" si="2"/>
        <v>21.997799999999998</v>
      </c>
      <c r="W32" s="2">
        <f t="shared" si="3"/>
        <v>0</v>
      </c>
      <c r="X32" s="2">
        <f t="shared" si="4"/>
        <v>24.493919999999999</v>
      </c>
      <c r="Y32" s="2">
        <f t="shared" si="5"/>
        <v>33.250139999999995</v>
      </c>
      <c r="Z32" s="2">
        <f t="shared" si="6"/>
        <v>11.0913</v>
      </c>
      <c r="AA32" s="2">
        <f t="shared" si="7"/>
        <v>0.91344000000000003</v>
      </c>
      <c r="AB32" s="2">
        <f t="shared" si="8"/>
        <v>1.6123799999999999</v>
      </c>
      <c r="AC32" s="7">
        <f t="shared" si="9"/>
        <v>93.358980000000003</v>
      </c>
      <c r="AD32" s="7">
        <f t="shared" si="10"/>
        <v>13.68</v>
      </c>
      <c r="AE32" s="7">
        <f t="shared" si="11"/>
        <v>107.03898000000001</v>
      </c>
    </row>
    <row r="33" spans="1:31" x14ac:dyDescent="0.25">
      <c r="A33" t="s">
        <v>5</v>
      </c>
      <c r="B33">
        <v>2</v>
      </c>
      <c r="C33" t="s">
        <v>2</v>
      </c>
      <c r="D33" s="1">
        <v>44986</v>
      </c>
      <c r="E33" s="2">
        <v>12</v>
      </c>
      <c r="F33" s="2">
        <v>0</v>
      </c>
      <c r="G33" s="2">
        <v>0.89</v>
      </c>
      <c r="H33" s="2">
        <v>0.04</v>
      </c>
      <c r="I33" s="2">
        <v>0.75</v>
      </c>
      <c r="J33" s="3">
        <v>0.33329999999999999</v>
      </c>
      <c r="K33" s="3">
        <v>0</v>
      </c>
      <c r="L33" s="3">
        <v>0.37112000000000001</v>
      </c>
      <c r="M33" s="3">
        <v>0.50378999999999996</v>
      </c>
      <c r="N33" s="3">
        <v>0.16805</v>
      </c>
      <c r="O33" s="3">
        <v>1.384E-2</v>
      </c>
      <c r="P33" s="3">
        <v>2.443E-2</v>
      </c>
      <c r="Q33" s="7">
        <f t="shared" si="0"/>
        <v>13.68</v>
      </c>
      <c r="R33" s="4">
        <f t="shared" si="1"/>
        <v>1.4145300000000001</v>
      </c>
      <c r="T33">
        <v>66</v>
      </c>
      <c r="V33" s="2">
        <f t="shared" si="2"/>
        <v>21.997799999999998</v>
      </c>
      <c r="W33" s="2">
        <f t="shared" si="3"/>
        <v>0</v>
      </c>
      <c r="X33" s="2">
        <f t="shared" si="4"/>
        <v>24.493919999999999</v>
      </c>
      <c r="Y33" s="2">
        <f t="shared" si="5"/>
        <v>33.250139999999995</v>
      </c>
      <c r="Z33" s="2">
        <f t="shared" si="6"/>
        <v>11.0913</v>
      </c>
      <c r="AA33" s="2">
        <f t="shared" si="7"/>
        <v>0.91344000000000003</v>
      </c>
      <c r="AB33" s="2">
        <f t="shared" si="8"/>
        <v>1.6123799999999999</v>
      </c>
      <c r="AC33" s="7">
        <f t="shared" si="9"/>
        <v>93.358980000000003</v>
      </c>
      <c r="AD33" s="7">
        <f t="shared" si="10"/>
        <v>13.68</v>
      </c>
      <c r="AE33" s="7">
        <f t="shared" si="11"/>
        <v>107.03898000000001</v>
      </c>
    </row>
    <row r="34" spans="1:31" x14ac:dyDescent="0.25">
      <c r="A34" t="s">
        <v>5</v>
      </c>
      <c r="B34">
        <v>2</v>
      </c>
      <c r="C34" t="s">
        <v>2</v>
      </c>
      <c r="D34" s="1">
        <v>45017</v>
      </c>
      <c r="E34" s="2">
        <v>12</v>
      </c>
      <c r="F34" s="2">
        <v>0</v>
      </c>
      <c r="G34" s="2">
        <v>0.89</v>
      </c>
      <c r="H34" s="2">
        <v>0.04</v>
      </c>
      <c r="I34" s="2">
        <v>0.75</v>
      </c>
      <c r="J34" s="3">
        <v>0.33329999999999999</v>
      </c>
      <c r="K34" s="3">
        <v>0</v>
      </c>
      <c r="L34" s="3">
        <v>0.37112000000000001</v>
      </c>
      <c r="M34" s="3">
        <v>0.50378999999999996</v>
      </c>
      <c r="N34" s="3">
        <v>0.16805</v>
      </c>
      <c r="O34" s="3">
        <v>1.384E-2</v>
      </c>
      <c r="P34" s="3">
        <v>2.443E-2</v>
      </c>
      <c r="Q34" s="7">
        <f t="shared" si="0"/>
        <v>13.68</v>
      </c>
      <c r="R34" s="4">
        <f t="shared" si="1"/>
        <v>1.4145300000000001</v>
      </c>
      <c r="T34">
        <v>66</v>
      </c>
      <c r="V34" s="2">
        <f t="shared" si="2"/>
        <v>21.997799999999998</v>
      </c>
      <c r="W34" s="2">
        <f t="shared" si="3"/>
        <v>0</v>
      </c>
      <c r="X34" s="2">
        <f t="shared" si="4"/>
        <v>24.493919999999999</v>
      </c>
      <c r="Y34" s="2">
        <f t="shared" si="5"/>
        <v>33.250139999999995</v>
      </c>
      <c r="Z34" s="2">
        <f t="shared" si="6"/>
        <v>11.0913</v>
      </c>
      <c r="AA34" s="2">
        <f t="shared" si="7"/>
        <v>0.91344000000000003</v>
      </c>
      <c r="AB34" s="2">
        <f t="shared" si="8"/>
        <v>1.6123799999999999</v>
      </c>
      <c r="AC34" s="7">
        <f t="shared" si="9"/>
        <v>93.358980000000003</v>
      </c>
      <c r="AD34" s="7">
        <f t="shared" si="10"/>
        <v>13.68</v>
      </c>
      <c r="AE34" s="7">
        <f t="shared" si="11"/>
        <v>107.03898000000001</v>
      </c>
    </row>
    <row r="35" spans="1:31" x14ac:dyDescent="0.25">
      <c r="A35" t="s">
        <v>5</v>
      </c>
      <c r="B35">
        <v>2</v>
      </c>
      <c r="C35" t="s">
        <v>2</v>
      </c>
      <c r="D35" s="1">
        <v>45047</v>
      </c>
      <c r="E35" s="2">
        <v>12</v>
      </c>
      <c r="F35" s="2">
        <v>0</v>
      </c>
      <c r="G35" s="2">
        <v>0.89</v>
      </c>
      <c r="H35" s="2">
        <v>0.04</v>
      </c>
      <c r="I35" s="2">
        <v>0.75</v>
      </c>
      <c r="J35" s="3">
        <v>0.33329999999999999</v>
      </c>
      <c r="K35" s="3">
        <v>0</v>
      </c>
      <c r="L35" s="3">
        <v>0.37112000000000001</v>
      </c>
      <c r="M35" s="3">
        <v>0.50378999999999996</v>
      </c>
      <c r="N35" s="3">
        <v>0.16805</v>
      </c>
      <c r="O35" s="3">
        <v>1.384E-2</v>
      </c>
      <c r="P35" s="3">
        <v>2.443E-2</v>
      </c>
      <c r="Q35" s="7">
        <f t="shared" si="0"/>
        <v>13.68</v>
      </c>
      <c r="R35" s="4">
        <f t="shared" si="1"/>
        <v>1.4145300000000001</v>
      </c>
      <c r="T35">
        <v>66</v>
      </c>
      <c r="V35" s="2">
        <f t="shared" si="2"/>
        <v>21.997799999999998</v>
      </c>
      <c r="W35" s="2">
        <f t="shared" si="3"/>
        <v>0</v>
      </c>
      <c r="X35" s="2">
        <f t="shared" si="4"/>
        <v>24.493919999999999</v>
      </c>
      <c r="Y35" s="2">
        <f t="shared" si="5"/>
        <v>33.250139999999995</v>
      </c>
      <c r="Z35" s="2">
        <f t="shared" si="6"/>
        <v>11.0913</v>
      </c>
      <c r="AA35" s="2">
        <f t="shared" si="7"/>
        <v>0.91344000000000003</v>
      </c>
      <c r="AB35" s="2">
        <f t="shared" si="8"/>
        <v>1.6123799999999999</v>
      </c>
      <c r="AC35" s="7">
        <f t="shared" si="9"/>
        <v>93.358980000000003</v>
      </c>
      <c r="AD35" s="7">
        <f t="shared" si="10"/>
        <v>13.68</v>
      </c>
      <c r="AE35" s="7">
        <f t="shared" si="11"/>
        <v>107.03898000000001</v>
      </c>
    </row>
    <row r="36" spans="1:31" x14ac:dyDescent="0.25">
      <c r="A36" t="s">
        <v>5</v>
      </c>
      <c r="B36">
        <v>2</v>
      </c>
      <c r="C36" t="s">
        <v>2</v>
      </c>
      <c r="D36" s="1">
        <v>45078</v>
      </c>
      <c r="E36" s="2">
        <v>12</v>
      </c>
      <c r="F36" s="2">
        <v>0</v>
      </c>
      <c r="G36" s="2">
        <v>0.89</v>
      </c>
      <c r="H36" s="2">
        <v>0.04</v>
      </c>
      <c r="I36" s="2">
        <v>0.75</v>
      </c>
      <c r="J36" s="3">
        <v>0.33329999999999999</v>
      </c>
      <c r="K36" s="3">
        <v>0</v>
      </c>
      <c r="L36" s="3">
        <v>0.37112000000000001</v>
      </c>
      <c r="M36" s="3">
        <v>0.50378999999999996</v>
      </c>
      <c r="N36" s="3">
        <v>0.16805</v>
      </c>
      <c r="O36" s="3">
        <v>1.384E-2</v>
      </c>
      <c r="P36" s="3">
        <v>2.443E-2</v>
      </c>
      <c r="Q36" s="7">
        <f t="shared" si="0"/>
        <v>13.68</v>
      </c>
      <c r="R36" s="4">
        <f t="shared" si="1"/>
        <v>1.4145300000000001</v>
      </c>
      <c r="T36">
        <v>66</v>
      </c>
      <c r="V36" s="2">
        <f t="shared" si="2"/>
        <v>21.997799999999998</v>
      </c>
      <c r="W36" s="2">
        <f t="shared" si="3"/>
        <v>0</v>
      </c>
      <c r="X36" s="2">
        <f t="shared" si="4"/>
        <v>24.493919999999999</v>
      </c>
      <c r="Y36" s="2">
        <f t="shared" si="5"/>
        <v>33.250139999999995</v>
      </c>
      <c r="Z36" s="2">
        <f t="shared" si="6"/>
        <v>11.0913</v>
      </c>
      <c r="AA36" s="2">
        <f t="shared" si="7"/>
        <v>0.91344000000000003</v>
      </c>
      <c r="AB36" s="2">
        <f t="shared" si="8"/>
        <v>1.6123799999999999</v>
      </c>
      <c r="AC36" s="7">
        <f t="shared" si="9"/>
        <v>93.358980000000003</v>
      </c>
      <c r="AD36" s="7">
        <f t="shared" si="10"/>
        <v>13.68</v>
      </c>
      <c r="AE36" s="7">
        <f t="shared" si="11"/>
        <v>107.03898000000001</v>
      </c>
    </row>
    <row r="37" spans="1:31" x14ac:dyDescent="0.25">
      <c r="A37" t="s">
        <v>5</v>
      </c>
      <c r="B37">
        <v>2</v>
      </c>
      <c r="C37" t="s">
        <v>2</v>
      </c>
      <c r="D37" s="1">
        <v>45108</v>
      </c>
      <c r="E37" s="2">
        <v>12</v>
      </c>
      <c r="F37" s="2">
        <v>0</v>
      </c>
      <c r="G37" s="2">
        <v>0.97</v>
      </c>
      <c r="H37" s="2">
        <v>0.04</v>
      </c>
      <c r="I37" s="2">
        <v>0.75</v>
      </c>
      <c r="J37" s="3">
        <v>0.33329999999999999</v>
      </c>
      <c r="K37" s="3">
        <v>0</v>
      </c>
      <c r="L37" s="3">
        <v>0.37112000000000001</v>
      </c>
      <c r="M37" s="3">
        <v>0.50378999999999996</v>
      </c>
      <c r="N37" s="3">
        <v>0.16805</v>
      </c>
      <c r="O37" s="3">
        <v>1.502E-2</v>
      </c>
      <c r="P37" s="3">
        <v>2.443E-2</v>
      </c>
      <c r="Q37" s="7">
        <f t="shared" si="0"/>
        <v>13.76</v>
      </c>
      <c r="R37" s="4">
        <f t="shared" si="1"/>
        <v>1.41571</v>
      </c>
      <c r="T37">
        <v>66</v>
      </c>
      <c r="V37" s="2">
        <f t="shared" si="2"/>
        <v>21.997799999999998</v>
      </c>
      <c r="W37" s="2">
        <f t="shared" si="3"/>
        <v>0</v>
      </c>
      <c r="X37" s="2">
        <f t="shared" si="4"/>
        <v>24.493919999999999</v>
      </c>
      <c r="Y37" s="2">
        <f t="shared" si="5"/>
        <v>33.250139999999995</v>
      </c>
      <c r="Z37" s="2">
        <f t="shared" si="6"/>
        <v>11.0913</v>
      </c>
      <c r="AA37" s="2">
        <f t="shared" si="7"/>
        <v>0.99131999999999998</v>
      </c>
      <c r="AB37" s="2">
        <f t="shared" si="8"/>
        <v>1.6123799999999999</v>
      </c>
      <c r="AC37" s="7">
        <f t="shared" si="9"/>
        <v>93.43686000000001</v>
      </c>
      <c r="AD37" s="7">
        <f t="shared" si="10"/>
        <v>13.76</v>
      </c>
      <c r="AE37" s="7">
        <f t="shared" si="11"/>
        <v>107.19686000000002</v>
      </c>
    </row>
    <row r="38" spans="1:31" x14ac:dyDescent="0.25">
      <c r="A38" t="s">
        <v>5</v>
      </c>
      <c r="B38">
        <v>2</v>
      </c>
      <c r="C38" t="s">
        <v>2</v>
      </c>
      <c r="D38" s="1">
        <v>45139</v>
      </c>
      <c r="E38" s="2">
        <v>12</v>
      </c>
      <c r="F38" s="2">
        <v>0</v>
      </c>
      <c r="G38" s="2">
        <v>0.97</v>
      </c>
      <c r="H38" s="2">
        <v>0.04</v>
      </c>
      <c r="I38" s="2">
        <v>0.75</v>
      </c>
      <c r="J38" s="3">
        <v>0.33329999999999999</v>
      </c>
      <c r="K38" s="3">
        <v>0</v>
      </c>
      <c r="L38" s="3">
        <v>0.72131999999999996</v>
      </c>
      <c r="M38" s="3">
        <v>0.30348999999999998</v>
      </c>
      <c r="N38" s="3">
        <v>0.16805</v>
      </c>
      <c r="O38" s="3">
        <v>1.502E-2</v>
      </c>
      <c r="P38" s="3">
        <v>2.443E-2</v>
      </c>
      <c r="Q38" s="7">
        <f t="shared" si="0"/>
        <v>13.76</v>
      </c>
      <c r="R38" s="4">
        <f t="shared" si="1"/>
        <v>1.5656099999999999</v>
      </c>
      <c r="T38">
        <v>66</v>
      </c>
      <c r="V38" s="2">
        <f t="shared" si="2"/>
        <v>21.997799999999998</v>
      </c>
      <c r="W38" s="2">
        <f t="shared" si="3"/>
        <v>0</v>
      </c>
      <c r="X38" s="2">
        <f t="shared" si="4"/>
        <v>47.607119999999995</v>
      </c>
      <c r="Y38" s="2">
        <f t="shared" si="5"/>
        <v>20.030339999999999</v>
      </c>
      <c r="Z38" s="2">
        <f t="shared" si="6"/>
        <v>11.0913</v>
      </c>
      <c r="AA38" s="2">
        <f t="shared" si="7"/>
        <v>0.99131999999999998</v>
      </c>
      <c r="AB38" s="2">
        <f t="shared" si="8"/>
        <v>1.6123799999999999</v>
      </c>
      <c r="AC38" s="7">
        <f t="shared" si="9"/>
        <v>103.33026</v>
      </c>
      <c r="AD38" s="7">
        <f t="shared" si="10"/>
        <v>13.76</v>
      </c>
      <c r="AE38" s="7">
        <f t="shared" si="11"/>
        <v>117.09026</v>
      </c>
    </row>
    <row r="39" spans="1:31" x14ac:dyDescent="0.25">
      <c r="A39" t="s">
        <v>5</v>
      </c>
      <c r="B39">
        <v>2</v>
      </c>
      <c r="C39" t="s">
        <v>2</v>
      </c>
      <c r="D39" s="1">
        <v>45170</v>
      </c>
      <c r="E39" s="2">
        <v>12</v>
      </c>
      <c r="F39" s="2">
        <v>0</v>
      </c>
      <c r="G39" s="2">
        <v>0.97</v>
      </c>
      <c r="H39" s="2">
        <v>0.04</v>
      </c>
      <c r="I39" s="2">
        <v>0.75</v>
      </c>
      <c r="J39" s="3">
        <v>0.33329999999999999</v>
      </c>
      <c r="K39" s="3">
        <v>0</v>
      </c>
      <c r="L39" s="3">
        <v>0.72131999999999996</v>
      </c>
      <c r="M39" s="3">
        <v>0.30348999999999998</v>
      </c>
      <c r="N39" s="3">
        <v>0.16805</v>
      </c>
      <c r="O39" s="3">
        <v>1.502E-2</v>
      </c>
      <c r="P39" s="3">
        <v>2.443E-2</v>
      </c>
      <c r="Q39" s="7">
        <f t="shared" si="0"/>
        <v>13.76</v>
      </c>
      <c r="R39" s="4">
        <f t="shared" si="1"/>
        <v>1.5656099999999999</v>
      </c>
      <c r="T39">
        <v>66</v>
      </c>
      <c r="V39" s="2">
        <f t="shared" si="2"/>
        <v>21.997799999999998</v>
      </c>
      <c r="W39" s="2">
        <f t="shared" si="3"/>
        <v>0</v>
      </c>
      <c r="X39" s="2">
        <f t="shared" si="4"/>
        <v>47.607119999999995</v>
      </c>
      <c r="Y39" s="2">
        <f t="shared" si="5"/>
        <v>20.030339999999999</v>
      </c>
      <c r="Z39" s="2">
        <f t="shared" si="6"/>
        <v>11.0913</v>
      </c>
      <c r="AA39" s="2">
        <f t="shared" si="7"/>
        <v>0.99131999999999998</v>
      </c>
      <c r="AB39" s="2">
        <f t="shared" si="8"/>
        <v>1.6123799999999999</v>
      </c>
      <c r="AC39" s="7">
        <f t="shared" si="9"/>
        <v>103.33026</v>
      </c>
      <c r="AD39" s="7">
        <f t="shared" si="10"/>
        <v>13.76</v>
      </c>
      <c r="AE39" s="7">
        <f t="shared" si="11"/>
        <v>117.09026</v>
      </c>
    </row>
    <row r="40" spans="1:31" x14ac:dyDescent="0.25">
      <c r="A40" t="s">
        <v>5</v>
      </c>
      <c r="B40">
        <v>2</v>
      </c>
      <c r="C40" t="s">
        <v>2</v>
      </c>
      <c r="D40" s="1">
        <v>45200</v>
      </c>
      <c r="E40" s="2">
        <v>12</v>
      </c>
      <c r="F40" s="2">
        <v>0</v>
      </c>
      <c r="G40" s="2">
        <v>0.97</v>
      </c>
      <c r="H40" s="2">
        <v>0.04</v>
      </c>
      <c r="I40" s="2">
        <v>0.79</v>
      </c>
      <c r="J40" s="3">
        <v>0.33329999999999999</v>
      </c>
      <c r="K40" s="3">
        <v>0</v>
      </c>
      <c r="L40" s="3">
        <v>0.21460000000000001</v>
      </c>
      <c r="M40" s="3">
        <v>0.34458</v>
      </c>
      <c r="N40" s="3">
        <v>0.16805</v>
      </c>
      <c r="O40" s="3">
        <v>1.502E-2</v>
      </c>
      <c r="P40" s="3">
        <v>2.443E-2</v>
      </c>
      <c r="Q40" s="7">
        <f t="shared" si="0"/>
        <v>13.8</v>
      </c>
      <c r="R40" s="4">
        <f t="shared" si="1"/>
        <v>1.09998</v>
      </c>
      <c r="T40">
        <v>66</v>
      </c>
      <c r="V40" s="2">
        <f t="shared" si="2"/>
        <v>21.997799999999998</v>
      </c>
      <c r="W40" s="2">
        <f t="shared" si="3"/>
        <v>0</v>
      </c>
      <c r="X40" s="2">
        <f t="shared" si="4"/>
        <v>14.163600000000001</v>
      </c>
      <c r="Y40" s="2">
        <f t="shared" si="5"/>
        <v>22.742280000000001</v>
      </c>
      <c r="Z40" s="2">
        <f t="shared" si="6"/>
        <v>11.0913</v>
      </c>
      <c r="AA40" s="2">
        <f t="shared" si="7"/>
        <v>0.99131999999999998</v>
      </c>
      <c r="AB40" s="2">
        <f t="shared" si="8"/>
        <v>1.6123799999999999</v>
      </c>
      <c r="AC40" s="7">
        <f t="shared" si="9"/>
        <v>72.598680000000002</v>
      </c>
      <c r="AD40" s="7">
        <f t="shared" si="10"/>
        <v>13.8</v>
      </c>
      <c r="AE40" s="7">
        <f t="shared" si="11"/>
        <v>86.398679999999999</v>
      </c>
    </row>
    <row r="41" spans="1:31" x14ac:dyDescent="0.25">
      <c r="A41" t="s">
        <v>5</v>
      </c>
      <c r="B41">
        <v>2</v>
      </c>
      <c r="C41" t="s">
        <v>2</v>
      </c>
      <c r="D41" s="1">
        <v>45231</v>
      </c>
      <c r="E41" s="2">
        <v>12</v>
      </c>
      <c r="F41" s="2">
        <v>0</v>
      </c>
      <c r="G41" s="2">
        <v>0.97</v>
      </c>
      <c r="H41" s="2">
        <v>0.04</v>
      </c>
      <c r="I41" s="2">
        <v>0.79</v>
      </c>
      <c r="J41" s="3">
        <v>0.33329999999999999</v>
      </c>
      <c r="K41" s="3">
        <v>0</v>
      </c>
      <c r="L41" s="3">
        <v>0.21460000000000001</v>
      </c>
      <c r="M41" s="3">
        <v>0.34458</v>
      </c>
      <c r="N41" s="3">
        <v>0.16805</v>
      </c>
      <c r="O41" s="3">
        <v>1.502E-2</v>
      </c>
      <c r="P41" s="3">
        <v>2.443E-2</v>
      </c>
      <c r="Q41" s="7">
        <f t="shared" si="0"/>
        <v>13.8</v>
      </c>
      <c r="R41" s="4">
        <f t="shared" si="1"/>
        <v>1.09998</v>
      </c>
      <c r="T41">
        <v>66</v>
      </c>
      <c r="V41" s="2">
        <f t="shared" si="2"/>
        <v>21.997799999999998</v>
      </c>
      <c r="W41" s="2">
        <f t="shared" si="3"/>
        <v>0</v>
      </c>
      <c r="X41" s="2">
        <f t="shared" si="4"/>
        <v>14.163600000000001</v>
      </c>
      <c r="Y41" s="2">
        <f t="shared" si="5"/>
        <v>22.742280000000001</v>
      </c>
      <c r="Z41" s="2">
        <f t="shared" si="6"/>
        <v>11.0913</v>
      </c>
      <c r="AA41" s="2">
        <f t="shared" si="7"/>
        <v>0.99131999999999998</v>
      </c>
      <c r="AB41" s="2">
        <f t="shared" si="8"/>
        <v>1.6123799999999999</v>
      </c>
      <c r="AC41" s="7">
        <f t="shared" si="9"/>
        <v>72.598680000000002</v>
      </c>
      <c r="AD41" s="7">
        <f t="shared" si="10"/>
        <v>13.8</v>
      </c>
      <c r="AE41" s="7">
        <f t="shared" si="11"/>
        <v>86.398679999999999</v>
      </c>
    </row>
    <row r="42" spans="1:31" x14ac:dyDescent="0.25">
      <c r="A42" t="s">
        <v>5</v>
      </c>
      <c r="B42">
        <v>2</v>
      </c>
      <c r="C42" t="s">
        <v>2</v>
      </c>
      <c r="D42" s="1">
        <v>45261</v>
      </c>
      <c r="E42" s="2">
        <v>12</v>
      </c>
      <c r="F42" s="2">
        <v>0</v>
      </c>
      <c r="G42" s="2">
        <v>0.97</v>
      </c>
      <c r="H42" s="2">
        <v>0.04</v>
      </c>
      <c r="I42" s="2">
        <v>0.79</v>
      </c>
      <c r="J42" s="3">
        <v>0.33329999999999999</v>
      </c>
      <c r="K42" s="3">
        <v>0</v>
      </c>
      <c r="L42" s="3">
        <v>0.21460000000000001</v>
      </c>
      <c r="M42" s="3">
        <v>0.34458</v>
      </c>
      <c r="N42" s="3">
        <v>0.16805</v>
      </c>
      <c r="O42" s="3">
        <v>1.502E-2</v>
      </c>
      <c r="P42" s="3">
        <v>2.443E-2</v>
      </c>
      <c r="Q42" s="7">
        <f t="shared" si="0"/>
        <v>13.8</v>
      </c>
      <c r="R42" s="4">
        <f t="shared" si="1"/>
        <v>1.09998</v>
      </c>
      <c r="T42">
        <v>66</v>
      </c>
      <c r="V42" s="2">
        <f t="shared" si="2"/>
        <v>21.997799999999998</v>
      </c>
      <c r="W42" s="2">
        <f t="shared" si="3"/>
        <v>0</v>
      </c>
      <c r="X42" s="2">
        <f t="shared" si="4"/>
        <v>14.163600000000001</v>
      </c>
      <c r="Y42" s="2">
        <f t="shared" si="5"/>
        <v>22.742280000000001</v>
      </c>
      <c r="Z42" s="2">
        <f t="shared" si="6"/>
        <v>11.0913</v>
      </c>
      <c r="AA42" s="2">
        <f t="shared" si="7"/>
        <v>0.99131999999999998</v>
      </c>
      <c r="AB42" s="2">
        <f t="shared" si="8"/>
        <v>1.6123799999999999</v>
      </c>
      <c r="AC42" s="7">
        <f t="shared" si="9"/>
        <v>72.598680000000002</v>
      </c>
      <c r="AD42" s="7">
        <f t="shared" si="10"/>
        <v>13.8</v>
      </c>
      <c r="AE42" s="7">
        <f t="shared" si="11"/>
        <v>86.398679999999999</v>
      </c>
    </row>
    <row r="43" spans="1:31" x14ac:dyDescent="0.25">
      <c r="A43" t="s">
        <v>5</v>
      </c>
      <c r="B43">
        <v>2</v>
      </c>
      <c r="C43" t="s">
        <v>2</v>
      </c>
      <c r="D43" s="1">
        <v>45292</v>
      </c>
      <c r="E43" s="8">
        <v>12</v>
      </c>
      <c r="F43" s="8">
        <v>0</v>
      </c>
      <c r="G43" s="8">
        <v>0.97</v>
      </c>
      <c r="H43" s="8">
        <v>0.04</v>
      </c>
      <c r="I43" s="8">
        <v>0.79</v>
      </c>
      <c r="J43" s="9">
        <v>0.33329999999999999</v>
      </c>
      <c r="K43" s="9">
        <v>0</v>
      </c>
      <c r="L43" s="3">
        <v>0.17554</v>
      </c>
      <c r="M43" s="3">
        <v>0.39306999999999997</v>
      </c>
      <c r="N43" s="9">
        <v>0.16805</v>
      </c>
      <c r="O43" s="9">
        <v>1.502E-2</v>
      </c>
      <c r="P43" s="3">
        <v>4.9029999999999997E-2</v>
      </c>
      <c r="Q43" s="7">
        <f t="shared" si="0"/>
        <v>13.8</v>
      </c>
      <c r="R43" s="4">
        <f t="shared" si="1"/>
        <v>1.13401</v>
      </c>
      <c r="T43">
        <v>86</v>
      </c>
      <c r="V43" s="2">
        <f t="shared" si="2"/>
        <v>28.663799999999998</v>
      </c>
      <c r="W43" s="2">
        <f t="shared" si="3"/>
        <v>0</v>
      </c>
      <c r="X43" s="2">
        <f t="shared" si="4"/>
        <v>15.096439999999999</v>
      </c>
      <c r="Y43" s="2">
        <f t="shared" si="5"/>
        <v>33.804020000000001</v>
      </c>
      <c r="Z43" s="2">
        <f t="shared" si="6"/>
        <v>14.452300000000001</v>
      </c>
      <c r="AA43" s="2">
        <f t="shared" si="7"/>
        <v>1.29172</v>
      </c>
      <c r="AB43" s="2">
        <f t="shared" si="8"/>
        <v>4.2165799999999996</v>
      </c>
      <c r="AC43" s="7">
        <f t="shared" si="9"/>
        <v>97.52485999999999</v>
      </c>
      <c r="AD43" s="7">
        <f t="shared" si="10"/>
        <v>13.8</v>
      </c>
      <c r="AE43" s="7">
        <f t="shared" si="11"/>
        <v>111.32485999999999</v>
      </c>
    </row>
    <row r="44" spans="1:31" x14ac:dyDescent="0.25">
      <c r="A44" t="s">
        <v>5</v>
      </c>
      <c r="B44">
        <v>2</v>
      </c>
      <c r="C44" t="s">
        <v>2</v>
      </c>
      <c r="D44" s="1">
        <v>45323</v>
      </c>
      <c r="E44" s="2">
        <v>12</v>
      </c>
      <c r="F44" s="2">
        <v>0</v>
      </c>
      <c r="G44" s="2">
        <v>0.97</v>
      </c>
      <c r="H44" s="2">
        <v>0.04</v>
      </c>
      <c r="I44" s="2">
        <v>0.79</v>
      </c>
      <c r="J44" s="9">
        <v>0.33329999999999999</v>
      </c>
      <c r="K44" s="3">
        <v>0</v>
      </c>
      <c r="L44" s="3">
        <v>0.17554</v>
      </c>
      <c r="M44" s="3">
        <v>0.39306999999999997</v>
      </c>
      <c r="N44" s="3">
        <v>0.16805</v>
      </c>
      <c r="O44" s="3">
        <v>1.502E-2</v>
      </c>
      <c r="P44" s="3">
        <v>4.9029999999999997E-2</v>
      </c>
      <c r="Q44" s="7">
        <f t="shared" si="0"/>
        <v>13.8</v>
      </c>
      <c r="R44" s="4">
        <f t="shared" si="1"/>
        <v>1.13401</v>
      </c>
      <c r="T44">
        <v>86</v>
      </c>
      <c r="V44" s="2">
        <f t="shared" si="2"/>
        <v>28.663799999999998</v>
      </c>
      <c r="W44" s="2">
        <f t="shared" si="3"/>
        <v>0</v>
      </c>
      <c r="X44" s="2">
        <f t="shared" si="4"/>
        <v>15.096439999999999</v>
      </c>
      <c r="Y44" s="2">
        <f t="shared" si="5"/>
        <v>33.804020000000001</v>
      </c>
      <c r="Z44" s="2">
        <f t="shared" si="6"/>
        <v>14.452300000000001</v>
      </c>
      <c r="AA44" s="2">
        <f t="shared" si="7"/>
        <v>1.29172</v>
      </c>
      <c r="AB44" s="2">
        <f t="shared" si="8"/>
        <v>4.2165799999999996</v>
      </c>
      <c r="AC44" s="7">
        <f t="shared" si="9"/>
        <v>97.52485999999999</v>
      </c>
      <c r="AD44" s="7">
        <f t="shared" si="10"/>
        <v>13.8</v>
      </c>
      <c r="AE44" s="7">
        <f t="shared" si="11"/>
        <v>111.32485999999999</v>
      </c>
    </row>
    <row r="45" spans="1:31" x14ac:dyDescent="0.25">
      <c r="A45" t="s">
        <v>5</v>
      </c>
      <c r="B45">
        <v>2</v>
      </c>
      <c r="C45" t="s">
        <v>2</v>
      </c>
      <c r="D45" s="1">
        <v>45352</v>
      </c>
      <c r="E45" s="2">
        <v>12</v>
      </c>
      <c r="F45" s="2">
        <v>0</v>
      </c>
      <c r="G45" s="2">
        <v>0.97</v>
      </c>
      <c r="H45" s="2">
        <v>0.04</v>
      </c>
      <c r="I45" s="2">
        <v>0.79</v>
      </c>
      <c r="J45" s="3">
        <v>0.54659999999999997</v>
      </c>
      <c r="K45" s="3">
        <v>0</v>
      </c>
      <c r="L45" s="3">
        <v>0.17554</v>
      </c>
      <c r="M45" s="3">
        <v>0.39306999999999997</v>
      </c>
      <c r="N45" s="3">
        <v>0.16805</v>
      </c>
      <c r="O45" s="3">
        <v>1.502E-2</v>
      </c>
      <c r="P45" s="3">
        <v>3.3500000000000002E-2</v>
      </c>
      <c r="Q45" s="7">
        <f t="shared" si="0"/>
        <v>13.8</v>
      </c>
      <c r="R45" s="4">
        <f t="shared" si="1"/>
        <v>1.3317800000000002</v>
      </c>
      <c r="T45">
        <v>86</v>
      </c>
      <c r="V45" s="2">
        <f t="shared" si="2"/>
        <v>47.007599999999996</v>
      </c>
      <c r="W45" s="2">
        <f t="shared" si="3"/>
        <v>0</v>
      </c>
      <c r="X45" s="2">
        <f t="shared" si="4"/>
        <v>15.096439999999999</v>
      </c>
      <c r="Y45" s="2">
        <f t="shared" si="5"/>
        <v>33.804020000000001</v>
      </c>
      <c r="Z45" s="2">
        <f t="shared" si="6"/>
        <v>14.452300000000001</v>
      </c>
      <c r="AA45" s="2">
        <f t="shared" si="7"/>
        <v>1.29172</v>
      </c>
      <c r="AB45" s="2">
        <f t="shared" si="8"/>
        <v>2.8810000000000002</v>
      </c>
      <c r="AC45" s="7">
        <f t="shared" si="9"/>
        <v>114.53308000000001</v>
      </c>
      <c r="AD45" s="7">
        <f t="shared" si="10"/>
        <v>13.8</v>
      </c>
      <c r="AE45" s="7">
        <f t="shared" si="11"/>
        <v>128.33308000000002</v>
      </c>
    </row>
    <row r="46" spans="1:31" x14ac:dyDescent="0.25">
      <c r="A46" t="s">
        <v>5</v>
      </c>
      <c r="B46">
        <v>2</v>
      </c>
      <c r="C46" t="s">
        <v>2</v>
      </c>
      <c r="D46" s="1">
        <v>45383</v>
      </c>
      <c r="E46" s="2">
        <v>12</v>
      </c>
      <c r="F46" s="2">
        <v>0</v>
      </c>
      <c r="G46" s="2">
        <v>0.97</v>
      </c>
      <c r="H46" s="2">
        <v>0.04</v>
      </c>
      <c r="I46" s="2">
        <v>0.79</v>
      </c>
      <c r="J46" s="3">
        <v>0.54659999999999997</v>
      </c>
      <c r="K46" s="3">
        <v>0</v>
      </c>
      <c r="L46" s="3">
        <v>0.43264999999999998</v>
      </c>
      <c r="M46" s="3">
        <v>0.14063000000000001</v>
      </c>
      <c r="N46" s="3">
        <v>0.16805</v>
      </c>
      <c r="O46" s="3">
        <v>1.502E-2</v>
      </c>
      <c r="P46" s="3">
        <v>3.3500000000000002E-2</v>
      </c>
      <c r="Q46" s="7">
        <f t="shared" si="0"/>
        <v>13.8</v>
      </c>
      <c r="R46" s="4">
        <f t="shared" si="1"/>
        <v>1.3364500000000001</v>
      </c>
      <c r="T46">
        <v>86</v>
      </c>
      <c r="V46" s="2">
        <f t="shared" si="2"/>
        <v>47.007599999999996</v>
      </c>
      <c r="W46" s="2">
        <f t="shared" si="3"/>
        <v>0</v>
      </c>
      <c r="X46" s="2">
        <f t="shared" si="4"/>
        <v>37.207899999999995</v>
      </c>
      <c r="Y46" s="2">
        <f t="shared" si="5"/>
        <v>12.09418</v>
      </c>
      <c r="Z46" s="2">
        <f t="shared" si="6"/>
        <v>14.452300000000001</v>
      </c>
      <c r="AA46" s="2">
        <f t="shared" si="7"/>
        <v>1.29172</v>
      </c>
      <c r="AB46" s="2">
        <f t="shared" si="8"/>
        <v>2.8810000000000002</v>
      </c>
      <c r="AC46" s="7">
        <f t="shared" si="9"/>
        <v>114.93469999999999</v>
      </c>
      <c r="AD46" s="7">
        <f t="shared" si="10"/>
        <v>13.8</v>
      </c>
      <c r="AE46" s="7">
        <f t="shared" si="11"/>
        <v>128.7347</v>
      </c>
    </row>
    <row r="47" spans="1:31" x14ac:dyDescent="0.25">
      <c r="A47" t="s">
        <v>5</v>
      </c>
      <c r="B47">
        <v>2</v>
      </c>
      <c r="C47" t="s">
        <v>2</v>
      </c>
      <c r="D47" s="1">
        <v>45413</v>
      </c>
      <c r="E47" s="2">
        <v>12</v>
      </c>
      <c r="F47" s="2">
        <v>0</v>
      </c>
      <c r="G47" s="2">
        <v>0.97</v>
      </c>
      <c r="H47" s="2">
        <v>0.04</v>
      </c>
      <c r="I47" s="2">
        <v>0.79</v>
      </c>
      <c r="J47" s="3">
        <v>0.54659999999999997</v>
      </c>
      <c r="K47" s="3">
        <v>0</v>
      </c>
      <c r="L47" s="3">
        <v>0.43264999999999998</v>
      </c>
      <c r="M47" s="3">
        <v>0.14063000000000001</v>
      </c>
      <c r="N47" s="3">
        <v>0.16805</v>
      </c>
      <c r="O47" s="3">
        <v>1.502E-2</v>
      </c>
      <c r="P47" s="3">
        <v>3.3500000000000002E-2</v>
      </c>
      <c r="Q47" s="7">
        <f t="shared" si="0"/>
        <v>13.8</v>
      </c>
      <c r="R47" s="4">
        <f t="shared" si="1"/>
        <v>1.3364500000000001</v>
      </c>
      <c r="T47">
        <v>86</v>
      </c>
      <c r="V47" s="2">
        <f t="shared" si="2"/>
        <v>47.007599999999996</v>
      </c>
      <c r="W47" s="2">
        <f t="shared" si="3"/>
        <v>0</v>
      </c>
      <c r="X47" s="2">
        <f t="shared" si="4"/>
        <v>37.207899999999995</v>
      </c>
      <c r="Y47" s="2">
        <f t="shared" si="5"/>
        <v>12.09418</v>
      </c>
      <c r="Z47" s="2">
        <f t="shared" si="6"/>
        <v>14.452300000000001</v>
      </c>
      <c r="AA47" s="2">
        <f t="shared" si="7"/>
        <v>1.29172</v>
      </c>
      <c r="AB47" s="2">
        <f t="shared" si="8"/>
        <v>2.8810000000000002</v>
      </c>
      <c r="AC47" s="7">
        <f t="shared" si="9"/>
        <v>114.93469999999999</v>
      </c>
      <c r="AD47" s="7">
        <f t="shared" si="10"/>
        <v>13.8</v>
      </c>
      <c r="AE47" s="7">
        <f t="shared" si="11"/>
        <v>128.7347</v>
      </c>
    </row>
    <row r="48" spans="1:31" x14ac:dyDescent="0.25">
      <c r="A48" t="s">
        <v>5</v>
      </c>
      <c r="B48">
        <v>2</v>
      </c>
      <c r="C48" t="s">
        <v>2</v>
      </c>
      <c r="D48" s="1">
        <v>45444</v>
      </c>
      <c r="E48" s="2">
        <v>12</v>
      </c>
      <c r="F48" s="2">
        <v>0</v>
      </c>
      <c r="G48" s="2">
        <v>0.97</v>
      </c>
      <c r="H48" s="2">
        <v>0.3</v>
      </c>
      <c r="I48" s="2">
        <v>0.79</v>
      </c>
      <c r="J48" s="3">
        <v>0.54659999999999997</v>
      </c>
      <c r="K48" s="3">
        <v>0</v>
      </c>
      <c r="L48" s="3">
        <v>0.43264999999999998</v>
      </c>
      <c r="M48" s="3">
        <v>0.14063000000000001</v>
      </c>
      <c r="N48" s="3">
        <v>0.16805</v>
      </c>
      <c r="O48" s="3">
        <v>1.502E-2</v>
      </c>
      <c r="P48" s="3">
        <v>3.3500000000000002E-2</v>
      </c>
      <c r="Q48" s="7">
        <f t="shared" ref="Q48" si="12">SUM(E48:I48)</f>
        <v>14.060000000000002</v>
      </c>
      <c r="R48" s="4">
        <f t="shared" ref="R48" si="13">SUM(J48:P48)</f>
        <v>1.3364500000000001</v>
      </c>
      <c r="T48">
        <v>86</v>
      </c>
      <c r="V48" s="2">
        <f t="shared" ref="V48" si="14">J48*T48</f>
        <v>47.007599999999996</v>
      </c>
      <c r="W48" s="2">
        <f t="shared" ref="W48" si="15">K48*T48</f>
        <v>0</v>
      </c>
      <c r="X48" s="2">
        <f t="shared" ref="X48" si="16">L48*T48</f>
        <v>37.207899999999995</v>
      </c>
      <c r="Y48" s="2">
        <f t="shared" ref="Y48" si="17">M48*T48</f>
        <v>12.09418</v>
      </c>
      <c r="Z48" s="2">
        <f t="shared" ref="Z48" si="18">N48*T48</f>
        <v>14.452300000000001</v>
      </c>
      <c r="AA48" s="2">
        <f t="shared" ref="AA48" si="19">O48*T48</f>
        <v>1.29172</v>
      </c>
      <c r="AB48" s="2">
        <f t="shared" ref="AB48" si="20">P48*T48</f>
        <v>2.8810000000000002</v>
      </c>
      <c r="AC48" s="7">
        <f t="shared" ref="AC48" si="21">SUM(V48:AB48)</f>
        <v>114.93469999999999</v>
      </c>
      <c r="AD48" s="7">
        <f t="shared" ref="AD48" si="22">Q48</f>
        <v>14.060000000000002</v>
      </c>
      <c r="AE48" s="7">
        <f t="shared" ref="AE48" si="23">SUM(AC48:AD48)</f>
        <v>128.99469999999999</v>
      </c>
    </row>
    <row r="55" spans="16:16" x14ac:dyDescent="0.25">
      <c r="P55" t="s">
        <v>28</v>
      </c>
    </row>
  </sheetData>
  <phoneticPr fontId="2" type="noConversion"/>
  <pageMargins left="0.7" right="0.7" top="0.75" bottom="0.75" header="0.3" footer="0.3"/>
  <pageSetup paperSize="119" scale="36" fitToHeight="0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56FE-9A05-4BAF-B998-CE25D1328580}">
  <sheetPr>
    <pageSetUpPr fitToPage="1"/>
  </sheetPr>
  <dimension ref="A1:AE51"/>
  <sheetViews>
    <sheetView view="pageBreakPreview" zoomScale="60" zoomScaleNormal="80" workbookViewId="0">
      <pane ySplit="1" topLeftCell="A2" activePane="bottomLeft" state="frozen"/>
      <selection activeCell="M72" sqref="M72"/>
      <selection pane="bottomLeft" activeCell="M72" sqref="M72"/>
    </sheetView>
  </sheetViews>
  <sheetFormatPr defaultRowHeight="15" x14ac:dyDescent="0.25"/>
  <cols>
    <col min="1" max="1" width="12.7109375" bestFit="1" customWidth="1"/>
    <col min="2" max="2" width="10.7109375" bestFit="1" customWidth="1"/>
    <col min="3" max="3" width="10" bestFit="1" customWidth="1"/>
    <col min="4" max="4" width="10.5703125" bestFit="1" customWidth="1"/>
    <col min="5" max="5" width="26.42578125" bestFit="1" customWidth="1"/>
    <col min="6" max="6" width="14.85546875" bestFit="1" customWidth="1"/>
    <col min="7" max="7" width="16.42578125" bestFit="1" customWidth="1"/>
    <col min="8" max="8" width="15.85546875" bestFit="1" customWidth="1"/>
    <col min="9" max="9" width="15.5703125" bestFit="1" customWidth="1"/>
    <col min="10" max="10" width="22.42578125" bestFit="1" customWidth="1"/>
    <col min="11" max="11" width="17.42578125" bestFit="1" customWidth="1"/>
    <col min="12" max="12" width="28" bestFit="1" customWidth="1"/>
    <col min="13" max="13" width="29.28515625" bestFit="1" customWidth="1"/>
    <col min="14" max="14" width="20" bestFit="1" customWidth="1"/>
    <col min="15" max="15" width="20.5703125" bestFit="1" customWidth="1"/>
    <col min="16" max="16" width="17.85546875" bestFit="1" customWidth="1"/>
    <col min="17" max="17" width="22.140625" bestFit="1" customWidth="1"/>
    <col min="18" max="18" width="25" bestFit="1" customWidth="1"/>
    <col min="19" max="19" width="4" customWidth="1"/>
    <col min="20" max="20" width="24.42578125" bestFit="1" customWidth="1"/>
    <col min="21" max="21" width="3.5703125" customWidth="1"/>
    <col min="22" max="22" width="22.42578125" bestFit="1" customWidth="1"/>
    <col min="23" max="23" width="17.42578125" bestFit="1" customWidth="1"/>
    <col min="24" max="24" width="28" customWidth="1"/>
    <col min="25" max="25" width="29.28515625" bestFit="1" customWidth="1"/>
    <col min="26" max="26" width="20" bestFit="1" customWidth="1"/>
    <col min="27" max="27" width="20.5703125" bestFit="1" customWidth="1"/>
    <col min="28" max="28" width="17.85546875" bestFit="1" customWidth="1"/>
    <col min="29" max="29" width="21.5703125" bestFit="1" customWidth="1"/>
    <col min="30" max="30" width="16" bestFit="1" customWidth="1"/>
    <col min="31" max="31" width="10.140625" bestFit="1" customWidth="1"/>
  </cols>
  <sheetData>
    <row r="1" spans="1:31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>
        <v>3</v>
      </c>
      <c r="C2" t="s">
        <v>3</v>
      </c>
      <c r="D2" s="1">
        <v>44044</v>
      </c>
      <c r="E2" s="2">
        <v>10</v>
      </c>
      <c r="F2" s="2">
        <v>-0.56000000000000005</v>
      </c>
      <c r="G2" s="2">
        <v>1.05</v>
      </c>
      <c r="H2" s="2">
        <v>0.04</v>
      </c>
      <c r="I2" s="5">
        <v>0</v>
      </c>
      <c r="J2" s="3">
        <v>0.14108999999999999</v>
      </c>
      <c r="K2" s="3">
        <v>-7.9299999999999995E-3</v>
      </c>
      <c r="L2" s="3">
        <v>0.10507</v>
      </c>
      <c r="M2" s="3">
        <v>0.20541000000000001</v>
      </c>
      <c r="N2" s="6">
        <v>0</v>
      </c>
      <c r="O2" s="6">
        <v>1.874E-2</v>
      </c>
      <c r="Q2" s="7">
        <f>SUM(E2:I2)</f>
        <v>10.53</v>
      </c>
      <c r="R2" s="4">
        <f>SUM(J2:P2)</f>
        <v>0.46238000000000001</v>
      </c>
      <c r="T2">
        <v>91</v>
      </c>
      <c r="V2" s="2">
        <f>J2*T2</f>
        <v>12.839189999999999</v>
      </c>
      <c r="W2" s="2">
        <f>K2*T2</f>
        <v>-0.72162999999999999</v>
      </c>
      <c r="X2" s="2">
        <f>L2*T2</f>
        <v>9.5613700000000001</v>
      </c>
      <c r="Y2" s="2">
        <f>M2*T2</f>
        <v>18.692309999999999</v>
      </c>
      <c r="Z2" s="2">
        <f>N2*T2</f>
        <v>0</v>
      </c>
      <c r="AA2" s="2">
        <f>O2*T2</f>
        <v>1.7053400000000001</v>
      </c>
      <c r="AB2" s="2">
        <f>P2*T2</f>
        <v>0</v>
      </c>
      <c r="AC2" s="7">
        <f>SUM(V2:AB2)</f>
        <v>42.07658</v>
      </c>
      <c r="AD2" s="7">
        <f>Q2</f>
        <v>10.53</v>
      </c>
      <c r="AE2" s="7">
        <f>SUM(AC2:AD2)</f>
        <v>52.606580000000001</v>
      </c>
    </row>
    <row r="3" spans="1:31" x14ac:dyDescent="0.25">
      <c r="A3" t="s">
        <v>5</v>
      </c>
      <c r="B3">
        <v>3</v>
      </c>
      <c r="C3" t="s">
        <v>3</v>
      </c>
      <c r="D3" s="1">
        <v>44075</v>
      </c>
      <c r="E3" s="2">
        <v>10</v>
      </c>
      <c r="F3" s="2">
        <v>-0.56000000000000005</v>
      </c>
      <c r="G3" s="2">
        <v>1.05</v>
      </c>
      <c r="H3" s="2">
        <v>0.04</v>
      </c>
      <c r="I3" s="5">
        <v>0</v>
      </c>
      <c r="J3" s="3">
        <v>0.14108999999999999</v>
      </c>
      <c r="K3" s="3">
        <v>-7.9299999999999995E-3</v>
      </c>
      <c r="L3" s="3">
        <v>0.10507</v>
      </c>
      <c r="M3" s="3">
        <v>0.20541000000000001</v>
      </c>
      <c r="N3" s="6">
        <v>0</v>
      </c>
      <c r="O3" s="6">
        <v>1.874E-2</v>
      </c>
      <c r="Q3" s="7">
        <f t="shared" ref="Q3:Q47" si="0">SUM(E3:I3)</f>
        <v>10.53</v>
      </c>
      <c r="R3" s="4">
        <f t="shared" ref="R3:R47" si="1">SUM(J3:P3)</f>
        <v>0.46238000000000001</v>
      </c>
      <c r="T3">
        <v>91</v>
      </c>
      <c r="V3" s="2">
        <f t="shared" ref="V3:V47" si="2">J3*T3</f>
        <v>12.839189999999999</v>
      </c>
      <c r="W3" s="2">
        <f t="shared" ref="W3:W47" si="3">K3*T3</f>
        <v>-0.72162999999999999</v>
      </c>
      <c r="X3" s="2">
        <f t="shared" ref="X3:X47" si="4">L3*T3</f>
        <v>9.5613700000000001</v>
      </c>
      <c r="Y3" s="2">
        <f t="shared" ref="Y3:Y47" si="5">M3*T3</f>
        <v>18.692309999999999</v>
      </c>
      <c r="Z3" s="2">
        <f t="shared" ref="Z3:Z47" si="6">N3*T3</f>
        <v>0</v>
      </c>
      <c r="AA3" s="2">
        <f t="shared" ref="AA3:AA47" si="7">O3*T3</f>
        <v>1.7053400000000001</v>
      </c>
      <c r="AB3" s="2">
        <f t="shared" ref="AB3:AB47" si="8">P3*T3</f>
        <v>0</v>
      </c>
      <c r="AC3" s="7">
        <f t="shared" ref="AC3:AC47" si="9">SUM(V3:AB3)</f>
        <v>42.07658</v>
      </c>
      <c r="AD3" s="7">
        <f t="shared" ref="AD3:AD47" si="10">Q3</f>
        <v>10.53</v>
      </c>
      <c r="AE3" s="7">
        <f t="shared" ref="AE3:AE47" si="11">SUM(AC3:AD3)</f>
        <v>52.606580000000001</v>
      </c>
    </row>
    <row r="4" spans="1:31" x14ac:dyDescent="0.25">
      <c r="A4" t="s">
        <v>5</v>
      </c>
      <c r="B4">
        <v>3</v>
      </c>
      <c r="C4" t="s">
        <v>3</v>
      </c>
      <c r="D4" s="1">
        <v>44105</v>
      </c>
      <c r="E4" s="2">
        <v>10</v>
      </c>
      <c r="F4" s="2">
        <v>-0.56000000000000005</v>
      </c>
      <c r="G4" s="2">
        <v>1.05</v>
      </c>
      <c r="H4" s="2">
        <v>0.04</v>
      </c>
      <c r="I4" s="5">
        <v>0</v>
      </c>
      <c r="J4" s="3">
        <v>0.14108999999999999</v>
      </c>
      <c r="K4" s="3">
        <v>-7.9299999999999995E-3</v>
      </c>
      <c r="L4" s="3">
        <v>0.10507</v>
      </c>
      <c r="M4" s="3">
        <v>0.20541000000000001</v>
      </c>
      <c r="N4" s="6">
        <v>0</v>
      </c>
      <c r="O4" s="6">
        <v>1.874E-2</v>
      </c>
      <c r="Q4" s="7">
        <f t="shared" si="0"/>
        <v>10.53</v>
      </c>
      <c r="R4" s="4">
        <f t="shared" si="1"/>
        <v>0.46238000000000001</v>
      </c>
      <c r="T4">
        <v>91</v>
      </c>
      <c r="V4" s="2">
        <f t="shared" si="2"/>
        <v>12.839189999999999</v>
      </c>
      <c r="W4" s="2">
        <f t="shared" si="3"/>
        <v>-0.72162999999999999</v>
      </c>
      <c r="X4" s="2">
        <f t="shared" si="4"/>
        <v>9.5613700000000001</v>
      </c>
      <c r="Y4" s="2">
        <f t="shared" si="5"/>
        <v>18.692309999999999</v>
      </c>
      <c r="Z4" s="2">
        <f t="shared" si="6"/>
        <v>0</v>
      </c>
      <c r="AA4" s="2">
        <f t="shared" si="7"/>
        <v>1.7053400000000001</v>
      </c>
      <c r="AB4" s="2">
        <f t="shared" si="8"/>
        <v>0</v>
      </c>
      <c r="AC4" s="7">
        <f t="shared" si="9"/>
        <v>42.07658</v>
      </c>
      <c r="AD4" s="7">
        <f t="shared" si="10"/>
        <v>10.53</v>
      </c>
      <c r="AE4" s="7">
        <f t="shared" si="11"/>
        <v>52.606580000000001</v>
      </c>
    </row>
    <row r="5" spans="1:31" x14ac:dyDescent="0.25">
      <c r="A5" t="s">
        <v>5</v>
      </c>
      <c r="B5">
        <v>3</v>
      </c>
      <c r="C5" t="s">
        <v>3</v>
      </c>
      <c r="D5" s="1">
        <v>44136</v>
      </c>
      <c r="E5" s="2">
        <v>10</v>
      </c>
      <c r="F5" s="2">
        <v>-0.56000000000000005</v>
      </c>
      <c r="G5" s="2">
        <v>1.05</v>
      </c>
      <c r="H5" s="2">
        <v>0.04</v>
      </c>
      <c r="I5" s="5">
        <v>0</v>
      </c>
      <c r="J5" s="3">
        <v>0.14108999999999999</v>
      </c>
      <c r="K5" s="3">
        <v>-7.9299999999999995E-3</v>
      </c>
      <c r="L5" s="3">
        <v>9.2420000000000002E-2</v>
      </c>
      <c r="M5" s="3">
        <v>0.26400000000000001</v>
      </c>
      <c r="N5" s="6">
        <v>0</v>
      </c>
      <c r="O5" s="6">
        <v>1.874E-2</v>
      </c>
      <c r="Q5" s="7">
        <f t="shared" si="0"/>
        <v>10.53</v>
      </c>
      <c r="R5" s="4">
        <f t="shared" si="1"/>
        <v>0.50831999999999999</v>
      </c>
      <c r="T5">
        <v>91</v>
      </c>
      <c r="V5" s="2">
        <f t="shared" si="2"/>
        <v>12.839189999999999</v>
      </c>
      <c r="W5" s="2">
        <f t="shared" si="3"/>
        <v>-0.72162999999999999</v>
      </c>
      <c r="X5" s="2">
        <f t="shared" si="4"/>
        <v>8.4102200000000007</v>
      </c>
      <c r="Y5" s="2">
        <f t="shared" si="5"/>
        <v>24.024000000000001</v>
      </c>
      <c r="Z5" s="2">
        <f t="shared" si="6"/>
        <v>0</v>
      </c>
      <c r="AA5" s="2">
        <f t="shared" si="7"/>
        <v>1.7053400000000001</v>
      </c>
      <c r="AB5" s="2">
        <f t="shared" si="8"/>
        <v>0</v>
      </c>
      <c r="AC5" s="7">
        <f t="shared" si="9"/>
        <v>46.25712</v>
      </c>
      <c r="AD5" s="7">
        <f t="shared" si="10"/>
        <v>10.53</v>
      </c>
      <c r="AE5" s="7">
        <f t="shared" si="11"/>
        <v>56.787120000000002</v>
      </c>
    </row>
    <row r="6" spans="1:31" x14ac:dyDescent="0.25">
      <c r="A6" t="s">
        <v>5</v>
      </c>
      <c r="B6">
        <v>3</v>
      </c>
      <c r="C6" t="s">
        <v>3</v>
      </c>
      <c r="D6" s="1">
        <v>44166</v>
      </c>
      <c r="E6" s="2">
        <v>10</v>
      </c>
      <c r="F6" s="2">
        <v>-0.56000000000000005</v>
      </c>
      <c r="G6" s="2">
        <v>1.05</v>
      </c>
      <c r="H6" s="2">
        <v>0.04</v>
      </c>
      <c r="I6" s="5">
        <v>0</v>
      </c>
      <c r="J6" s="3">
        <v>0.14108999999999999</v>
      </c>
      <c r="K6" s="3">
        <v>-7.9299999999999995E-3</v>
      </c>
      <c r="L6" s="3">
        <v>9.2420000000000002E-2</v>
      </c>
      <c r="M6" s="3">
        <v>0.26400000000000001</v>
      </c>
      <c r="N6" s="6">
        <v>0</v>
      </c>
      <c r="O6" s="6">
        <v>1.874E-2</v>
      </c>
      <c r="Q6" s="7">
        <f t="shared" si="0"/>
        <v>10.53</v>
      </c>
      <c r="R6" s="4">
        <f t="shared" si="1"/>
        <v>0.50831999999999999</v>
      </c>
      <c r="T6">
        <v>91</v>
      </c>
      <c r="V6" s="2">
        <f t="shared" si="2"/>
        <v>12.839189999999999</v>
      </c>
      <c r="W6" s="2">
        <f t="shared" si="3"/>
        <v>-0.72162999999999999</v>
      </c>
      <c r="X6" s="2">
        <f t="shared" si="4"/>
        <v>8.4102200000000007</v>
      </c>
      <c r="Y6" s="2">
        <f t="shared" si="5"/>
        <v>24.024000000000001</v>
      </c>
      <c r="Z6" s="2">
        <f t="shared" si="6"/>
        <v>0</v>
      </c>
      <c r="AA6" s="2">
        <f t="shared" si="7"/>
        <v>1.7053400000000001</v>
      </c>
      <c r="AB6" s="2">
        <f t="shared" si="8"/>
        <v>0</v>
      </c>
      <c r="AC6" s="7">
        <f t="shared" si="9"/>
        <v>46.25712</v>
      </c>
      <c r="AD6" s="7">
        <f t="shared" si="10"/>
        <v>10.53</v>
      </c>
      <c r="AE6" s="7">
        <f t="shared" si="11"/>
        <v>56.787120000000002</v>
      </c>
    </row>
    <row r="7" spans="1:31" x14ac:dyDescent="0.25">
      <c r="A7" t="s">
        <v>5</v>
      </c>
      <c r="B7">
        <v>3</v>
      </c>
      <c r="C7" t="s">
        <v>3</v>
      </c>
      <c r="D7" s="1">
        <v>44197</v>
      </c>
      <c r="E7" s="2">
        <v>10</v>
      </c>
      <c r="F7" s="2">
        <v>-0.56000000000000005</v>
      </c>
      <c r="G7" s="2">
        <v>1.05</v>
      </c>
      <c r="H7" s="2">
        <v>0.04</v>
      </c>
      <c r="I7" s="5">
        <v>0</v>
      </c>
      <c r="J7" s="3">
        <v>0.14108999999999999</v>
      </c>
      <c r="K7" s="3">
        <v>-7.9299999999999995E-3</v>
      </c>
      <c r="L7" s="3">
        <v>9.2420000000000002E-2</v>
      </c>
      <c r="M7" s="3">
        <v>0.26400000000000001</v>
      </c>
      <c r="N7" s="6">
        <v>0</v>
      </c>
      <c r="O7" s="6">
        <v>1.874E-2</v>
      </c>
      <c r="Q7" s="7">
        <f t="shared" si="0"/>
        <v>10.53</v>
      </c>
      <c r="R7" s="4">
        <f t="shared" si="1"/>
        <v>0.50831999999999999</v>
      </c>
      <c r="T7">
        <v>91</v>
      </c>
      <c r="V7" s="2">
        <f t="shared" si="2"/>
        <v>12.839189999999999</v>
      </c>
      <c r="W7" s="2">
        <f t="shared" si="3"/>
        <v>-0.72162999999999999</v>
      </c>
      <c r="X7" s="2">
        <f t="shared" si="4"/>
        <v>8.4102200000000007</v>
      </c>
      <c r="Y7" s="2">
        <f t="shared" si="5"/>
        <v>24.024000000000001</v>
      </c>
      <c r="Z7" s="2">
        <f t="shared" si="6"/>
        <v>0</v>
      </c>
      <c r="AA7" s="2">
        <f t="shared" si="7"/>
        <v>1.7053400000000001</v>
      </c>
      <c r="AB7" s="2">
        <f t="shared" si="8"/>
        <v>0</v>
      </c>
      <c r="AC7" s="7">
        <f t="shared" si="9"/>
        <v>46.25712</v>
      </c>
      <c r="AD7" s="7">
        <f t="shared" si="10"/>
        <v>10.53</v>
      </c>
      <c r="AE7" s="7">
        <f t="shared" si="11"/>
        <v>56.787120000000002</v>
      </c>
    </row>
    <row r="8" spans="1:31" x14ac:dyDescent="0.25">
      <c r="A8" t="s">
        <v>5</v>
      </c>
      <c r="B8">
        <v>3</v>
      </c>
      <c r="C8" t="s">
        <v>3</v>
      </c>
      <c r="D8" s="1">
        <v>44228</v>
      </c>
      <c r="E8" s="2">
        <v>10</v>
      </c>
      <c r="F8" s="2">
        <v>-0.56000000000000005</v>
      </c>
      <c r="G8" s="2">
        <v>1.05</v>
      </c>
      <c r="H8" s="2">
        <v>0.04</v>
      </c>
      <c r="I8" s="5">
        <v>0</v>
      </c>
      <c r="J8" s="3">
        <v>0.14108999999999999</v>
      </c>
      <c r="K8" s="3">
        <v>-7.9299999999999995E-3</v>
      </c>
      <c r="L8" s="3">
        <v>9.2420000000000002E-2</v>
      </c>
      <c r="M8" s="3">
        <v>0.26400000000000001</v>
      </c>
      <c r="N8" s="6">
        <v>0</v>
      </c>
      <c r="O8" s="6">
        <v>1.874E-2</v>
      </c>
      <c r="Q8" s="7">
        <f t="shared" si="0"/>
        <v>10.53</v>
      </c>
      <c r="R8" s="4">
        <f t="shared" si="1"/>
        <v>0.50831999999999999</v>
      </c>
      <c r="T8">
        <v>91</v>
      </c>
      <c r="V8" s="2">
        <f t="shared" si="2"/>
        <v>12.839189999999999</v>
      </c>
      <c r="W8" s="2">
        <f t="shared" si="3"/>
        <v>-0.72162999999999999</v>
      </c>
      <c r="X8" s="2">
        <f t="shared" si="4"/>
        <v>8.4102200000000007</v>
      </c>
      <c r="Y8" s="2">
        <f t="shared" si="5"/>
        <v>24.024000000000001</v>
      </c>
      <c r="Z8" s="2">
        <f t="shared" si="6"/>
        <v>0</v>
      </c>
      <c r="AA8" s="2">
        <f t="shared" si="7"/>
        <v>1.7053400000000001</v>
      </c>
      <c r="AB8" s="2">
        <f t="shared" si="8"/>
        <v>0</v>
      </c>
      <c r="AC8" s="7">
        <f t="shared" si="9"/>
        <v>46.25712</v>
      </c>
      <c r="AD8" s="7">
        <f t="shared" si="10"/>
        <v>10.53</v>
      </c>
      <c r="AE8" s="7">
        <f t="shared" si="11"/>
        <v>56.787120000000002</v>
      </c>
    </row>
    <row r="9" spans="1:31" x14ac:dyDescent="0.25">
      <c r="A9" t="s">
        <v>5</v>
      </c>
      <c r="B9">
        <v>3</v>
      </c>
      <c r="C9" t="s">
        <v>3</v>
      </c>
      <c r="D9" s="1">
        <v>44256</v>
      </c>
      <c r="E9" s="2">
        <v>10</v>
      </c>
      <c r="F9" s="2">
        <v>-0.56000000000000005</v>
      </c>
      <c r="G9" s="2">
        <v>1.05</v>
      </c>
      <c r="H9" s="2">
        <v>0.04</v>
      </c>
      <c r="I9" s="5">
        <v>0</v>
      </c>
      <c r="J9" s="3">
        <v>0.14108999999999999</v>
      </c>
      <c r="K9" s="3">
        <v>-7.9299999999999995E-3</v>
      </c>
      <c r="L9" s="3">
        <v>9.2420000000000002E-2</v>
      </c>
      <c r="M9" s="3">
        <v>0.26400000000000001</v>
      </c>
      <c r="N9" s="6">
        <v>0</v>
      </c>
      <c r="O9" s="6">
        <v>1.874E-2</v>
      </c>
      <c r="Q9" s="7">
        <f t="shared" si="0"/>
        <v>10.53</v>
      </c>
      <c r="R9" s="4">
        <f t="shared" si="1"/>
        <v>0.50831999999999999</v>
      </c>
      <c r="T9">
        <v>91</v>
      </c>
      <c r="V9" s="2">
        <f t="shared" si="2"/>
        <v>12.839189999999999</v>
      </c>
      <c r="W9" s="2">
        <f t="shared" si="3"/>
        <v>-0.72162999999999999</v>
      </c>
      <c r="X9" s="2">
        <f t="shared" si="4"/>
        <v>8.4102200000000007</v>
      </c>
      <c r="Y9" s="2">
        <f t="shared" si="5"/>
        <v>24.024000000000001</v>
      </c>
      <c r="Z9" s="2">
        <f t="shared" si="6"/>
        <v>0</v>
      </c>
      <c r="AA9" s="2">
        <f t="shared" si="7"/>
        <v>1.7053400000000001</v>
      </c>
      <c r="AB9" s="2">
        <f t="shared" si="8"/>
        <v>0</v>
      </c>
      <c r="AC9" s="7">
        <f t="shared" si="9"/>
        <v>46.25712</v>
      </c>
      <c r="AD9" s="7">
        <f t="shared" si="10"/>
        <v>10.53</v>
      </c>
      <c r="AE9" s="7">
        <f t="shared" si="11"/>
        <v>56.787120000000002</v>
      </c>
    </row>
    <row r="10" spans="1:31" x14ac:dyDescent="0.25">
      <c r="A10" t="s">
        <v>5</v>
      </c>
      <c r="B10">
        <v>3</v>
      </c>
      <c r="C10" t="s">
        <v>3</v>
      </c>
      <c r="D10" s="1">
        <v>44287</v>
      </c>
      <c r="E10" s="2">
        <v>10</v>
      </c>
      <c r="F10" s="2">
        <v>-0.56000000000000005</v>
      </c>
      <c r="G10" s="2">
        <v>1.05</v>
      </c>
      <c r="H10" s="2">
        <v>0.04</v>
      </c>
      <c r="I10" s="5">
        <v>0</v>
      </c>
      <c r="J10" s="3">
        <v>0.14108999999999999</v>
      </c>
      <c r="K10" s="3">
        <v>-7.9299999999999995E-3</v>
      </c>
      <c r="L10" s="3">
        <v>9.2420000000000002E-2</v>
      </c>
      <c r="M10" s="3">
        <v>0.26400000000000001</v>
      </c>
      <c r="N10" s="6">
        <v>0</v>
      </c>
      <c r="O10" s="6">
        <v>1.874E-2</v>
      </c>
      <c r="Q10" s="7">
        <f t="shared" si="0"/>
        <v>10.53</v>
      </c>
      <c r="R10" s="4">
        <f t="shared" si="1"/>
        <v>0.50831999999999999</v>
      </c>
      <c r="T10">
        <v>91</v>
      </c>
      <c r="V10" s="2">
        <f t="shared" si="2"/>
        <v>12.839189999999999</v>
      </c>
      <c r="W10" s="2">
        <f t="shared" si="3"/>
        <v>-0.72162999999999999</v>
      </c>
      <c r="X10" s="2">
        <f t="shared" si="4"/>
        <v>8.4102200000000007</v>
      </c>
      <c r="Y10" s="2">
        <f t="shared" si="5"/>
        <v>24.024000000000001</v>
      </c>
      <c r="Z10" s="2">
        <f t="shared" si="6"/>
        <v>0</v>
      </c>
      <c r="AA10" s="2">
        <f t="shared" si="7"/>
        <v>1.7053400000000001</v>
      </c>
      <c r="AB10" s="2">
        <f t="shared" si="8"/>
        <v>0</v>
      </c>
      <c r="AC10" s="7">
        <f t="shared" si="9"/>
        <v>46.25712</v>
      </c>
      <c r="AD10" s="7">
        <f t="shared" si="10"/>
        <v>10.53</v>
      </c>
      <c r="AE10" s="7">
        <f t="shared" si="11"/>
        <v>56.787120000000002</v>
      </c>
    </row>
    <row r="11" spans="1:31" x14ac:dyDescent="0.25">
      <c r="A11" t="s">
        <v>5</v>
      </c>
      <c r="B11">
        <v>3</v>
      </c>
      <c r="C11" t="s">
        <v>3</v>
      </c>
      <c r="D11" s="1">
        <v>44317</v>
      </c>
      <c r="E11" s="2">
        <v>10</v>
      </c>
      <c r="F11" s="2">
        <v>-0.56000000000000005</v>
      </c>
      <c r="G11" s="2">
        <v>1.05</v>
      </c>
      <c r="H11" s="2">
        <v>0.04</v>
      </c>
      <c r="I11" s="5">
        <v>0</v>
      </c>
      <c r="J11" s="3">
        <v>0.14108999999999999</v>
      </c>
      <c r="K11" s="3">
        <v>-7.9299999999999995E-3</v>
      </c>
      <c r="L11" s="3">
        <v>9.2420000000000002E-2</v>
      </c>
      <c r="M11" s="3">
        <v>0.26400000000000001</v>
      </c>
      <c r="N11" s="6">
        <v>0</v>
      </c>
      <c r="O11" s="6">
        <v>1.874E-2</v>
      </c>
      <c r="Q11" s="7">
        <f t="shared" si="0"/>
        <v>10.53</v>
      </c>
      <c r="R11" s="4">
        <f t="shared" si="1"/>
        <v>0.50831999999999999</v>
      </c>
      <c r="T11">
        <v>91</v>
      </c>
      <c r="V11" s="2">
        <f t="shared" si="2"/>
        <v>12.839189999999999</v>
      </c>
      <c r="W11" s="2">
        <f t="shared" si="3"/>
        <v>-0.72162999999999999</v>
      </c>
      <c r="X11" s="2">
        <f t="shared" si="4"/>
        <v>8.4102200000000007</v>
      </c>
      <c r="Y11" s="2">
        <f t="shared" si="5"/>
        <v>24.024000000000001</v>
      </c>
      <c r="Z11" s="2">
        <f t="shared" si="6"/>
        <v>0</v>
      </c>
      <c r="AA11" s="2">
        <f t="shared" si="7"/>
        <v>1.7053400000000001</v>
      </c>
      <c r="AB11" s="2">
        <f t="shared" si="8"/>
        <v>0</v>
      </c>
      <c r="AC11" s="7">
        <f t="shared" si="9"/>
        <v>46.25712</v>
      </c>
      <c r="AD11" s="7">
        <f t="shared" si="10"/>
        <v>10.53</v>
      </c>
      <c r="AE11" s="7">
        <f t="shared" si="11"/>
        <v>56.787120000000002</v>
      </c>
    </row>
    <row r="12" spans="1:31" x14ac:dyDescent="0.25">
      <c r="A12" t="s">
        <v>5</v>
      </c>
      <c r="B12">
        <v>3</v>
      </c>
      <c r="C12" t="s">
        <v>3</v>
      </c>
      <c r="D12" s="1">
        <v>44348</v>
      </c>
      <c r="E12" s="2">
        <v>10</v>
      </c>
      <c r="F12" s="2">
        <v>-0.56000000000000005</v>
      </c>
      <c r="G12" s="2">
        <v>1.05</v>
      </c>
      <c r="H12" s="2">
        <v>0.04</v>
      </c>
      <c r="I12" s="5">
        <v>0</v>
      </c>
      <c r="J12" s="3">
        <v>0.14108999999999999</v>
      </c>
      <c r="K12" s="3">
        <v>-7.9299999999999995E-3</v>
      </c>
      <c r="L12" s="3">
        <v>9.2420000000000002E-2</v>
      </c>
      <c r="M12" s="3">
        <v>0.26400000000000001</v>
      </c>
      <c r="N12" s="6">
        <v>0</v>
      </c>
      <c r="O12" s="6">
        <v>1.874E-2</v>
      </c>
      <c r="Q12" s="7">
        <f t="shared" si="0"/>
        <v>10.53</v>
      </c>
      <c r="R12" s="4">
        <f t="shared" si="1"/>
        <v>0.50831999999999999</v>
      </c>
      <c r="T12">
        <v>91</v>
      </c>
      <c r="V12" s="2">
        <f t="shared" si="2"/>
        <v>12.839189999999999</v>
      </c>
      <c r="W12" s="2">
        <f t="shared" si="3"/>
        <v>-0.72162999999999999</v>
      </c>
      <c r="X12" s="2">
        <f t="shared" si="4"/>
        <v>8.4102200000000007</v>
      </c>
      <c r="Y12" s="2">
        <f t="shared" si="5"/>
        <v>24.024000000000001</v>
      </c>
      <c r="Z12" s="2">
        <f t="shared" si="6"/>
        <v>0</v>
      </c>
      <c r="AA12" s="2">
        <f t="shared" si="7"/>
        <v>1.7053400000000001</v>
      </c>
      <c r="AB12" s="2">
        <f t="shared" si="8"/>
        <v>0</v>
      </c>
      <c r="AC12" s="7">
        <f t="shared" si="9"/>
        <v>46.25712</v>
      </c>
      <c r="AD12" s="7">
        <f t="shared" si="10"/>
        <v>10.53</v>
      </c>
      <c r="AE12" s="7">
        <f t="shared" si="11"/>
        <v>56.787120000000002</v>
      </c>
    </row>
    <row r="13" spans="1:31" x14ac:dyDescent="0.25">
      <c r="A13" t="s">
        <v>5</v>
      </c>
      <c r="B13">
        <v>3</v>
      </c>
      <c r="C13" t="s">
        <v>3</v>
      </c>
      <c r="D13" s="1">
        <v>44378</v>
      </c>
      <c r="E13" s="2">
        <v>10</v>
      </c>
      <c r="F13" s="2">
        <v>-0.56000000000000005</v>
      </c>
      <c r="G13" s="2">
        <v>1.08</v>
      </c>
      <c r="H13" s="2">
        <v>0.04</v>
      </c>
      <c r="I13" s="5">
        <v>0</v>
      </c>
      <c r="J13" s="3">
        <v>0.14108999999999999</v>
      </c>
      <c r="K13" s="3">
        <v>-7.9299999999999995E-3</v>
      </c>
      <c r="L13" s="3">
        <v>9.2420000000000002E-2</v>
      </c>
      <c r="M13" s="3">
        <v>0.26400000000000001</v>
      </c>
      <c r="N13" s="6">
        <v>0</v>
      </c>
      <c r="O13" s="6">
        <v>1.9290000000000002E-2</v>
      </c>
      <c r="Q13" s="7">
        <f t="shared" si="0"/>
        <v>10.559999999999999</v>
      </c>
      <c r="R13" s="4">
        <f t="shared" si="1"/>
        <v>0.50887000000000004</v>
      </c>
      <c r="T13">
        <v>91</v>
      </c>
      <c r="V13" s="2">
        <f t="shared" si="2"/>
        <v>12.839189999999999</v>
      </c>
      <c r="W13" s="2">
        <f t="shared" si="3"/>
        <v>-0.72162999999999999</v>
      </c>
      <c r="X13" s="2">
        <f t="shared" si="4"/>
        <v>8.4102200000000007</v>
      </c>
      <c r="Y13" s="2">
        <f t="shared" si="5"/>
        <v>24.024000000000001</v>
      </c>
      <c r="Z13" s="2">
        <f t="shared" si="6"/>
        <v>0</v>
      </c>
      <c r="AA13" s="2">
        <f t="shared" si="7"/>
        <v>1.7553900000000002</v>
      </c>
      <c r="AB13" s="2">
        <f t="shared" si="8"/>
        <v>0</v>
      </c>
      <c r="AC13" s="7">
        <f t="shared" si="9"/>
        <v>46.307169999999999</v>
      </c>
      <c r="AD13" s="7">
        <f t="shared" si="10"/>
        <v>10.559999999999999</v>
      </c>
      <c r="AE13" s="7">
        <f t="shared" si="11"/>
        <v>56.867170000000002</v>
      </c>
    </row>
    <row r="14" spans="1:31" x14ac:dyDescent="0.25">
      <c r="A14" t="s">
        <v>5</v>
      </c>
      <c r="B14">
        <v>3</v>
      </c>
      <c r="C14" t="s">
        <v>3</v>
      </c>
      <c r="D14" s="1">
        <v>44409</v>
      </c>
      <c r="E14" s="2">
        <v>10</v>
      </c>
      <c r="F14" s="2">
        <v>-0.56000000000000005</v>
      </c>
      <c r="G14" s="2">
        <v>1.08</v>
      </c>
      <c r="H14" s="2">
        <v>0.04</v>
      </c>
      <c r="I14" s="5">
        <v>0</v>
      </c>
      <c r="J14" s="3">
        <v>0.14108999999999999</v>
      </c>
      <c r="K14" s="3">
        <v>-7.9299999999999995E-3</v>
      </c>
      <c r="L14" s="3">
        <v>9.2420000000000002E-2</v>
      </c>
      <c r="M14" s="3">
        <v>0.26400000000000001</v>
      </c>
      <c r="N14" s="6">
        <v>0</v>
      </c>
      <c r="O14" s="6">
        <v>1.9290000000000002E-2</v>
      </c>
      <c r="Q14" s="7">
        <f t="shared" si="0"/>
        <v>10.559999999999999</v>
      </c>
      <c r="R14" s="4">
        <f t="shared" si="1"/>
        <v>0.50887000000000004</v>
      </c>
      <c r="T14">
        <v>91</v>
      </c>
      <c r="V14" s="2">
        <f t="shared" si="2"/>
        <v>12.839189999999999</v>
      </c>
      <c r="W14" s="2">
        <f t="shared" si="3"/>
        <v>-0.72162999999999999</v>
      </c>
      <c r="X14" s="2">
        <f t="shared" si="4"/>
        <v>8.4102200000000007</v>
      </c>
      <c r="Y14" s="2">
        <f t="shared" si="5"/>
        <v>24.024000000000001</v>
      </c>
      <c r="Z14" s="2">
        <f t="shared" si="6"/>
        <v>0</v>
      </c>
      <c r="AA14" s="2">
        <f t="shared" si="7"/>
        <v>1.7553900000000002</v>
      </c>
      <c r="AB14" s="2">
        <f t="shared" si="8"/>
        <v>0</v>
      </c>
      <c r="AC14" s="7">
        <f t="shared" si="9"/>
        <v>46.307169999999999</v>
      </c>
      <c r="AD14" s="7">
        <f t="shared" si="10"/>
        <v>10.559999999999999</v>
      </c>
      <c r="AE14" s="7">
        <f t="shared" si="11"/>
        <v>56.867170000000002</v>
      </c>
    </row>
    <row r="15" spans="1:31" x14ac:dyDescent="0.25">
      <c r="A15" t="s">
        <v>5</v>
      </c>
      <c r="B15">
        <v>3</v>
      </c>
      <c r="C15" t="s">
        <v>3</v>
      </c>
      <c r="D15" s="1">
        <v>44440</v>
      </c>
      <c r="E15" s="2">
        <v>10</v>
      </c>
      <c r="F15" s="2">
        <v>-0.56000000000000005</v>
      </c>
      <c r="G15" s="2">
        <v>1.08</v>
      </c>
      <c r="H15" s="2">
        <v>0.04</v>
      </c>
      <c r="I15" s="5">
        <v>0</v>
      </c>
      <c r="J15" s="3">
        <v>0.14108999999999999</v>
      </c>
      <c r="K15" s="3">
        <v>-7.9299999999999995E-3</v>
      </c>
      <c r="L15" s="3">
        <v>9.2420000000000002E-2</v>
      </c>
      <c r="M15" s="3">
        <v>0.26400000000000001</v>
      </c>
      <c r="N15" s="6">
        <v>0</v>
      </c>
      <c r="O15" s="6">
        <v>1.9290000000000002E-2</v>
      </c>
      <c r="Q15" s="7">
        <f t="shared" si="0"/>
        <v>10.559999999999999</v>
      </c>
      <c r="R15" s="4">
        <f t="shared" si="1"/>
        <v>0.50887000000000004</v>
      </c>
      <c r="T15">
        <v>91</v>
      </c>
      <c r="V15" s="2">
        <f t="shared" si="2"/>
        <v>12.839189999999999</v>
      </c>
      <c r="W15" s="2">
        <f t="shared" si="3"/>
        <v>-0.72162999999999999</v>
      </c>
      <c r="X15" s="2">
        <f t="shared" si="4"/>
        <v>8.4102200000000007</v>
      </c>
      <c r="Y15" s="2">
        <f t="shared" si="5"/>
        <v>24.024000000000001</v>
      </c>
      <c r="Z15" s="2">
        <f t="shared" si="6"/>
        <v>0</v>
      </c>
      <c r="AA15" s="2">
        <f t="shared" si="7"/>
        <v>1.7553900000000002</v>
      </c>
      <c r="AB15" s="2">
        <f t="shared" si="8"/>
        <v>0</v>
      </c>
      <c r="AC15" s="7">
        <f t="shared" si="9"/>
        <v>46.307169999999999</v>
      </c>
      <c r="AD15" s="7">
        <f t="shared" si="10"/>
        <v>10.559999999999999</v>
      </c>
      <c r="AE15" s="7">
        <f t="shared" si="11"/>
        <v>56.867170000000002</v>
      </c>
    </row>
    <row r="16" spans="1:31" x14ac:dyDescent="0.25">
      <c r="A16" t="s">
        <v>5</v>
      </c>
      <c r="B16">
        <v>3</v>
      </c>
      <c r="C16" t="s">
        <v>3</v>
      </c>
      <c r="D16" s="1">
        <v>44470</v>
      </c>
      <c r="E16" s="2">
        <v>10</v>
      </c>
      <c r="F16" s="2">
        <v>-0.56000000000000005</v>
      </c>
      <c r="G16" s="2">
        <v>1.08</v>
      </c>
      <c r="H16" s="2">
        <v>0.04</v>
      </c>
      <c r="I16" s="2">
        <v>0.5</v>
      </c>
      <c r="J16" s="3">
        <v>0.14108999999999999</v>
      </c>
      <c r="K16" s="3">
        <v>-7.9299999999999995E-3</v>
      </c>
      <c r="L16" s="3">
        <v>9.2420000000000002E-2</v>
      </c>
      <c r="M16" s="3">
        <v>0.26400000000000001</v>
      </c>
      <c r="N16" s="6">
        <v>0</v>
      </c>
      <c r="O16" s="6">
        <v>1.9290000000000002E-2</v>
      </c>
      <c r="Q16" s="7">
        <f t="shared" si="0"/>
        <v>11.059999999999999</v>
      </c>
      <c r="R16" s="4">
        <f t="shared" si="1"/>
        <v>0.50887000000000004</v>
      </c>
      <c r="T16">
        <v>91</v>
      </c>
      <c r="V16" s="2">
        <f t="shared" si="2"/>
        <v>12.839189999999999</v>
      </c>
      <c r="W16" s="2">
        <f t="shared" si="3"/>
        <v>-0.72162999999999999</v>
      </c>
      <c r="X16" s="2">
        <f t="shared" si="4"/>
        <v>8.4102200000000007</v>
      </c>
      <c r="Y16" s="2">
        <f t="shared" si="5"/>
        <v>24.024000000000001</v>
      </c>
      <c r="Z16" s="2">
        <f t="shared" si="6"/>
        <v>0</v>
      </c>
      <c r="AA16" s="2">
        <f t="shared" si="7"/>
        <v>1.7553900000000002</v>
      </c>
      <c r="AB16" s="2">
        <f t="shared" si="8"/>
        <v>0</v>
      </c>
      <c r="AC16" s="7">
        <f t="shared" si="9"/>
        <v>46.307169999999999</v>
      </c>
      <c r="AD16" s="7">
        <f t="shared" si="10"/>
        <v>11.059999999999999</v>
      </c>
      <c r="AE16" s="7">
        <f t="shared" si="11"/>
        <v>57.367170000000002</v>
      </c>
    </row>
    <row r="17" spans="1:31" x14ac:dyDescent="0.25">
      <c r="A17" t="s">
        <v>5</v>
      </c>
      <c r="B17">
        <v>3</v>
      </c>
      <c r="C17" t="s">
        <v>3</v>
      </c>
      <c r="D17" s="1">
        <v>44501</v>
      </c>
      <c r="E17" s="2">
        <v>10</v>
      </c>
      <c r="F17" s="2">
        <v>-0.56000000000000005</v>
      </c>
      <c r="G17" s="2">
        <v>1.08</v>
      </c>
      <c r="H17" s="2">
        <v>0.04</v>
      </c>
      <c r="I17" s="2">
        <v>0.5</v>
      </c>
      <c r="J17" s="3">
        <v>0.14108999999999999</v>
      </c>
      <c r="K17" s="3">
        <v>-7.9299999999999995E-3</v>
      </c>
      <c r="L17" s="3">
        <v>8.4519999999999998E-2</v>
      </c>
      <c r="M17" s="3">
        <v>0.56169999999999998</v>
      </c>
      <c r="N17" s="6">
        <v>0</v>
      </c>
      <c r="O17" s="6">
        <v>1.9290000000000002E-2</v>
      </c>
      <c r="Q17" s="7">
        <f t="shared" si="0"/>
        <v>11.059999999999999</v>
      </c>
      <c r="R17" s="4">
        <f t="shared" si="1"/>
        <v>0.79866999999999999</v>
      </c>
      <c r="T17">
        <v>91</v>
      </c>
      <c r="V17" s="2">
        <f t="shared" si="2"/>
        <v>12.839189999999999</v>
      </c>
      <c r="W17" s="2">
        <f t="shared" si="3"/>
        <v>-0.72162999999999999</v>
      </c>
      <c r="X17" s="2">
        <f t="shared" si="4"/>
        <v>7.6913200000000002</v>
      </c>
      <c r="Y17" s="2">
        <f t="shared" si="5"/>
        <v>51.114699999999999</v>
      </c>
      <c r="Z17" s="2">
        <f t="shared" si="6"/>
        <v>0</v>
      </c>
      <c r="AA17" s="2">
        <f t="shared" si="7"/>
        <v>1.7553900000000002</v>
      </c>
      <c r="AB17" s="2">
        <f t="shared" si="8"/>
        <v>0</v>
      </c>
      <c r="AC17" s="7">
        <f t="shared" si="9"/>
        <v>72.678970000000007</v>
      </c>
      <c r="AD17" s="7">
        <f t="shared" si="10"/>
        <v>11.059999999999999</v>
      </c>
      <c r="AE17" s="7">
        <f t="shared" si="11"/>
        <v>83.738970000000009</v>
      </c>
    </row>
    <row r="18" spans="1:31" x14ac:dyDescent="0.25">
      <c r="A18" t="s">
        <v>5</v>
      </c>
      <c r="B18">
        <v>3</v>
      </c>
      <c r="C18" t="s">
        <v>3</v>
      </c>
      <c r="D18" s="1">
        <v>44531</v>
      </c>
      <c r="E18" s="2">
        <v>10</v>
      </c>
      <c r="F18" s="2">
        <v>-0.56000000000000005</v>
      </c>
      <c r="G18" s="2">
        <v>1.08</v>
      </c>
      <c r="H18" s="2">
        <v>0.04</v>
      </c>
      <c r="I18" s="2">
        <v>0.5</v>
      </c>
      <c r="J18" s="3">
        <v>0.14108999999999999</v>
      </c>
      <c r="K18" s="3">
        <v>-7.9299999999999995E-3</v>
      </c>
      <c r="L18" s="3">
        <v>8.4519999999999998E-2</v>
      </c>
      <c r="M18" s="3">
        <v>0.56169999999999998</v>
      </c>
      <c r="N18" s="6">
        <v>0</v>
      </c>
      <c r="O18" s="6">
        <v>1.9290000000000002E-2</v>
      </c>
      <c r="Q18" s="7">
        <f t="shared" si="0"/>
        <v>11.059999999999999</v>
      </c>
      <c r="R18" s="4">
        <f t="shared" si="1"/>
        <v>0.79866999999999999</v>
      </c>
      <c r="T18">
        <v>91</v>
      </c>
      <c r="V18" s="2">
        <f t="shared" si="2"/>
        <v>12.839189999999999</v>
      </c>
      <c r="W18" s="2">
        <f t="shared" si="3"/>
        <v>-0.72162999999999999</v>
      </c>
      <c r="X18" s="2">
        <f t="shared" si="4"/>
        <v>7.6913200000000002</v>
      </c>
      <c r="Y18" s="2">
        <f t="shared" si="5"/>
        <v>51.114699999999999</v>
      </c>
      <c r="Z18" s="2">
        <f t="shared" si="6"/>
        <v>0</v>
      </c>
      <c r="AA18" s="2">
        <f t="shared" si="7"/>
        <v>1.7553900000000002</v>
      </c>
      <c r="AB18" s="2">
        <f t="shared" si="8"/>
        <v>0</v>
      </c>
      <c r="AC18" s="7">
        <f t="shared" si="9"/>
        <v>72.678970000000007</v>
      </c>
      <c r="AD18" s="7">
        <f t="shared" si="10"/>
        <v>11.059999999999999</v>
      </c>
      <c r="AE18" s="7">
        <f t="shared" si="11"/>
        <v>83.738970000000009</v>
      </c>
    </row>
    <row r="19" spans="1:31" x14ac:dyDescent="0.25">
      <c r="A19" t="s">
        <v>5</v>
      </c>
      <c r="B19">
        <v>3</v>
      </c>
      <c r="C19" t="s">
        <v>3</v>
      </c>
      <c r="D19" s="1">
        <v>44562</v>
      </c>
      <c r="E19" s="2">
        <v>12</v>
      </c>
      <c r="F19" s="2">
        <v>0</v>
      </c>
      <c r="G19" s="2">
        <v>1.08</v>
      </c>
      <c r="H19" s="2">
        <v>0.04</v>
      </c>
      <c r="I19" s="2">
        <v>0.5</v>
      </c>
      <c r="J19" s="3">
        <v>0.12327</v>
      </c>
      <c r="K19" s="3">
        <v>0</v>
      </c>
      <c r="L19" s="3">
        <v>8.4519999999999998E-2</v>
      </c>
      <c r="M19" s="3">
        <v>0.56169999999999998</v>
      </c>
      <c r="N19" s="6">
        <v>0</v>
      </c>
      <c r="O19" s="6">
        <v>1.9290000000000002E-2</v>
      </c>
      <c r="P19" s="6">
        <v>1.5200000000000001E-3</v>
      </c>
      <c r="Q19" s="7">
        <f t="shared" si="0"/>
        <v>13.62</v>
      </c>
      <c r="R19" s="4">
        <f t="shared" si="1"/>
        <v>0.7903</v>
      </c>
      <c r="T19">
        <v>91</v>
      </c>
      <c r="V19" s="2">
        <f t="shared" si="2"/>
        <v>11.21757</v>
      </c>
      <c r="W19" s="2">
        <f t="shared" si="3"/>
        <v>0</v>
      </c>
      <c r="X19" s="2">
        <f t="shared" si="4"/>
        <v>7.6913200000000002</v>
      </c>
      <c r="Y19" s="2">
        <f t="shared" si="5"/>
        <v>51.114699999999999</v>
      </c>
      <c r="Z19" s="2">
        <f t="shared" si="6"/>
        <v>0</v>
      </c>
      <c r="AA19" s="2">
        <f t="shared" si="7"/>
        <v>1.7553900000000002</v>
      </c>
      <c r="AB19" s="2">
        <f t="shared" si="8"/>
        <v>0.13832</v>
      </c>
      <c r="AC19" s="7">
        <f t="shared" si="9"/>
        <v>71.917299999999997</v>
      </c>
      <c r="AD19" s="7">
        <f t="shared" si="10"/>
        <v>13.62</v>
      </c>
      <c r="AE19" s="7">
        <f t="shared" si="11"/>
        <v>85.537300000000002</v>
      </c>
    </row>
    <row r="20" spans="1:31" x14ac:dyDescent="0.25">
      <c r="A20" t="s">
        <v>5</v>
      </c>
      <c r="B20">
        <v>3</v>
      </c>
      <c r="C20" t="s">
        <v>3</v>
      </c>
      <c r="D20" s="1">
        <v>44593</v>
      </c>
      <c r="E20" s="2">
        <v>12</v>
      </c>
      <c r="F20" s="2">
        <v>0</v>
      </c>
      <c r="G20" s="2">
        <v>1.08</v>
      </c>
      <c r="H20" s="2">
        <v>0.04</v>
      </c>
      <c r="I20" s="2">
        <v>0.5</v>
      </c>
      <c r="J20" s="3">
        <v>0.12327</v>
      </c>
      <c r="K20" s="3">
        <v>0</v>
      </c>
      <c r="L20" s="3">
        <v>8.4519999999999998E-2</v>
      </c>
      <c r="M20" s="3">
        <v>0.56169999999999998</v>
      </c>
      <c r="N20" s="6">
        <v>0</v>
      </c>
      <c r="O20" s="6">
        <v>1.9290000000000002E-2</v>
      </c>
      <c r="P20" s="6">
        <v>1.5200000000000001E-3</v>
      </c>
      <c r="Q20" s="7">
        <f t="shared" si="0"/>
        <v>13.62</v>
      </c>
      <c r="R20" s="4">
        <f t="shared" si="1"/>
        <v>0.7903</v>
      </c>
      <c r="T20">
        <v>91</v>
      </c>
      <c r="V20" s="2">
        <f t="shared" si="2"/>
        <v>11.21757</v>
      </c>
      <c r="W20" s="2">
        <f t="shared" si="3"/>
        <v>0</v>
      </c>
      <c r="X20" s="2">
        <f t="shared" si="4"/>
        <v>7.6913200000000002</v>
      </c>
      <c r="Y20" s="2">
        <f t="shared" si="5"/>
        <v>51.114699999999999</v>
      </c>
      <c r="Z20" s="2">
        <f t="shared" si="6"/>
        <v>0</v>
      </c>
      <c r="AA20" s="2">
        <f t="shared" si="7"/>
        <v>1.7553900000000002</v>
      </c>
      <c r="AB20" s="2">
        <f t="shared" si="8"/>
        <v>0.13832</v>
      </c>
      <c r="AC20" s="7">
        <f t="shared" si="9"/>
        <v>71.917299999999997</v>
      </c>
      <c r="AD20" s="7">
        <f t="shared" si="10"/>
        <v>13.62</v>
      </c>
      <c r="AE20" s="7">
        <f t="shared" si="11"/>
        <v>85.537300000000002</v>
      </c>
    </row>
    <row r="21" spans="1:31" x14ac:dyDescent="0.25">
      <c r="A21" t="s">
        <v>5</v>
      </c>
      <c r="B21">
        <v>3</v>
      </c>
      <c r="C21" t="s">
        <v>3</v>
      </c>
      <c r="D21" s="1">
        <v>44621</v>
      </c>
      <c r="E21" s="2">
        <v>12</v>
      </c>
      <c r="F21" s="2">
        <v>0</v>
      </c>
      <c r="G21" s="2">
        <v>1.08</v>
      </c>
      <c r="H21" s="2">
        <v>0.04</v>
      </c>
      <c r="I21" s="2">
        <v>0.5</v>
      </c>
      <c r="J21" s="3">
        <v>0.12327</v>
      </c>
      <c r="K21" s="3">
        <v>0</v>
      </c>
      <c r="L21" s="3">
        <v>8.4519999999999998E-2</v>
      </c>
      <c r="M21" s="3">
        <v>0.56169999999999998</v>
      </c>
      <c r="N21" s="6">
        <v>0</v>
      </c>
      <c r="O21" s="6">
        <v>1.9290000000000002E-2</v>
      </c>
      <c r="P21" s="6">
        <v>1.5200000000000001E-3</v>
      </c>
      <c r="Q21" s="7">
        <f t="shared" si="0"/>
        <v>13.62</v>
      </c>
      <c r="R21" s="4">
        <f t="shared" si="1"/>
        <v>0.7903</v>
      </c>
      <c r="T21">
        <v>91</v>
      </c>
      <c r="V21" s="2">
        <f t="shared" si="2"/>
        <v>11.21757</v>
      </c>
      <c r="W21" s="2">
        <f t="shared" si="3"/>
        <v>0</v>
      </c>
      <c r="X21" s="2">
        <f t="shared" si="4"/>
        <v>7.6913200000000002</v>
      </c>
      <c r="Y21" s="2">
        <f t="shared" si="5"/>
        <v>51.114699999999999</v>
      </c>
      <c r="Z21" s="2">
        <f t="shared" si="6"/>
        <v>0</v>
      </c>
      <c r="AA21" s="2">
        <f t="shared" si="7"/>
        <v>1.7553900000000002</v>
      </c>
      <c r="AB21" s="2">
        <f t="shared" si="8"/>
        <v>0.13832</v>
      </c>
      <c r="AC21" s="7">
        <f t="shared" si="9"/>
        <v>71.917299999999997</v>
      </c>
      <c r="AD21" s="7">
        <f t="shared" si="10"/>
        <v>13.62</v>
      </c>
      <c r="AE21" s="7">
        <f t="shared" si="11"/>
        <v>85.537300000000002</v>
      </c>
    </row>
    <row r="22" spans="1:31" x14ac:dyDescent="0.25">
      <c r="A22" t="s">
        <v>5</v>
      </c>
      <c r="B22">
        <v>3</v>
      </c>
      <c r="C22" t="s">
        <v>3</v>
      </c>
      <c r="D22" s="1">
        <v>44652</v>
      </c>
      <c r="E22" s="2">
        <v>12</v>
      </c>
      <c r="F22" s="2">
        <v>0</v>
      </c>
      <c r="G22" s="2">
        <v>1.08</v>
      </c>
      <c r="H22" s="2">
        <v>0.04</v>
      </c>
      <c r="I22" s="2">
        <v>0.5</v>
      </c>
      <c r="J22" s="3">
        <v>0.12327</v>
      </c>
      <c r="K22" s="3">
        <v>0</v>
      </c>
      <c r="L22" s="3">
        <v>8.4519999999999998E-2</v>
      </c>
      <c r="M22" s="3">
        <v>0.56169999999999998</v>
      </c>
      <c r="N22" s="6">
        <v>0</v>
      </c>
      <c r="O22" s="6">
        <v>1.9290000000000002E-2</v>
      </c>
      <c r="P22" s="6">
        <v>1.5200000000000001E-3</v>
      </c>
      <c r="Q22" s="7">
        <f t="shared" si="0"/>
        <v>13.62</v>
      </c>
      <c r="R22" s="4">
        <f t="shared" si="1"/>
        <v>0.7903</v>
      </c>
      <c r="T22">
        <v>91</v>
      </c>
      <c r="V22" s="2">
        <f t="shared" si="2"/>
        <v>11.21757</v>
      </c>
      <c r="W22" s="2">
        <f t="shared" si="3"/>
        <v>0</v>
      </c>
      <c r="X22" s="2">
        <f t="shared" si="4"/>
        <v>7.6913200000000002</v>
      </c>
      <c r="Y22" s="2">
        <f t="shared" si="5"/>
        <v>51.114699999999999</v>
      </c>
      <c r="Z22" s="2">
        <f t="shared" si="6"/>
        <v>0</v>
      </c>
      <c r="AA22" s="2">
        <f t="shared" si="7"/>
        <v>1.7553900000000002</v>
      </c>
      <c r="AB22" s="2">
        <f t="shared" si="8"/>
        <v>0.13832</v>
      </c>
      <c r="AC22" s="7">
        <f t="shared" si="9"/>
        <v>71.917299999999997</v>
      </c>
      <c r="AD22" s="7">
        <f t="shared" si="10"/>
        <v>13.62</v>
      </c>
      <c r="AE22" s="7">
        <f t="shared" si="11"/>
        <v>85.537300000000002</v>
      </c>
    </row>
    <row r="23" spans="1:31" x14ac:dyDescent="0.25">
      <c r="A23" t="s">
        <v>5</v>
      </c>
      <c r="B23">
        <v>3</v>
      </c>
      <c r="C23" t="s">
        <v>3</v>
      </c>
      <c r="D23" s="1">
        <v>44682</v>
      </c>
      <c r="E23" s="2">
        <v>12</v>
      </c>
      <c r="F23" s="2">
        <v>0</v>
      </c>
      <c r="G23" s="2">
        <v>1.08</v>
      </c>
      <c r="H23" s="2">
        <v>0.04</v>
      </c>
      <c r="I23" s="2">
        <v>0.5</v>
      </c>
      <c r="J23" s="3">
        <v>0.12327</v>
      </c>
      <c r="K23" s="3">
        <v>0</v>
      </c>
      <c r="L23" s="3">
        <v>8.4519999999999998E-2</v>
      </c>
      <c r="M23" s="3">
        <v>0.56169999999999998</v>
      </c>
      <c r="N23" s="3">
        <v>0.12734999999999999</v>
      </c>
      <c r="O23" s="6">
        <v>1.9290000000000002E-2</v>
      </c>
      <c r="P23" s="6">
        <v>1.5200000000000001E-3</v>
      </c>
      <c r="Q23" s="7">
        <f t="shared" si="0"/>
        <v>13.62</v>
      </c>
      <c r="R23" s="4">
        <f t="shared" si="1"/>
        <v>0.91764999999999997</v>
      </c>
      <c r="T23">
        <v>91</v>
      </c>
      <c r="V23" s="2">
        <f t="shared" si="2"/>
        <v>11.21757</v>
      </c>
      <c r="W23" s="2">
        <f t="shared" si="3"/>
        <v>0</v>
      </c>
      <c r="X23" s="2">
        <f t="shared" si="4"/>
        <v>7.6913200000000002</v>
      </c>
      <c r="Y23" s="2">
        <f t="shared" si="5"/>
        <v>51.114699999999999</v>
      </c>
      <c r="Z23" s="2">
        <f t="shared" si="6"/>
        <v>11.588849999999999</v>
      </c>
      <c r="AA23" s="2">
        <f t="shared" si="7"/>
        <v>1.7553900000000002</v>
      </c>
      <c r="AB23" s="2">
        <f t="shared" si="8"/>
        <v>0.13832</v>
      </c>
      <c r="AC23" s="7">
        <f t="shared" si="9"/>
        <v>83.506149999999991</v>
      </c>
      <c r="AD23" s="7">
        <f t="shared" si="10"/>
        <v>13.62</v>
      </c>
      <c r="AE23" s="7">
        <f t="shared" si="11"/>
        <v>97.126149999999996</v>
      </c>
    </row>
    <row r="24" spans="1:31" x14ac:dyDescent="0.25">
      <c r="A24" t="s">
        <v>5</v>
      </c>
      <c r="B24">
        <v>3</v>
      </c>
      <c r="C24" t="s">
        <v>3</v>
      </c>
      <c r="D24" s="1">
        <v>44713</v>
      </c>
      <c r="E24" s="2">
        <v>12</v>
      </c>
      <c r="F24" s="2">
        <v>0</v>
      </c>
      <c r="G24" s="2">
        <v>1.08</v>
      </c>
      <c r="H24" s="2">
        <v>0.04</v>
      </c>
      <c r="I24" s="2">
        <v>0.5</v>
      </c>
      <c r="J24" s="3">
        <v>0.12327</v>
      </c>
      <c r="K24" s="3">
        <v>0</v>
      </c>
      <c r="L24" s="3">
        <v>8.4519999999999998E-2</v>
      </c>
      <c r="M24" s="3">
        <v>0.56169999999999998</v>
      </c>
      <c r="N24" s="3">
        <v>0.12734999999999999</v>
      </c>
      <c r="O24" s="6">
        <v>1.9290000000000002E-2</v>
      </c>
      <c r="P24" s="6">
        <v>1.5200000000000001E-3</v>
      </c>
      <c r="Q24" s="7">
        <f t="shared" si="0"/>
        <v>13.62</v>
      </c>
      <c r="R24" s="4">
        <f t="shared" si="1"/>
        <v>0.91764999999999997</v>
      </c>
      <c r="T24">
        <v>91</v>
      </c>
      <c r="V24" s="2">
        <f t="shared" si="2"/>
        <v>11.21757</v>
      </c>
      <c r="W24" s="2">
        <f t="shared" si="3"/>
        <v>0</v>
      </c>
      <c r="X24" s="2">
        <f t="shared" si="4"/>
        <v>7.6913200000000002</v>
      </c>
      <c r="Y24" s="2">
        <f t="shared" si="5"/>
        <v>51.114699999999999</v>
      </c>
      <c r="Z24" s="2">
        <f t="shared" si="6"/>
        <v>11.588849999999999</v>
      </c>
      <c r="AA24" s="2">
        <f t="shared" si="7"/>
        <v>1.7553900000000002</v>
      </c>
      <c r="AB24" s="2">
        <f t="shared" si="8"/>
        <v>0.13832</v>
      </c>
      <c r="AC24" s="7">
        <f t="shared" si="9"/>
        <v>83.506149999999991</v>
      </c>
      <c r="AD24" s="7">
        <f t="shared" si="10"/>
        <v>13.62</v>
      </c>
      <c r="AE24" s="7">
        <f t="shared" si="11"/>
        <v>97.126149999999996</v>
      </c>
    </row>
    <row r="25" spans="1:31" x14ac:dyDescent="0.25">
      <c r="A25" t="s">
        <v>5</v>
      </c>
      <c r="B25">
        <v>3</v>
      </c>
      <c r="C25" t="s">
        <v>3</v>
      </c>
      <c r="D25" s="1">
        <v>44743</v>
      </c>
      <c r="E25" s="2">
        <v>12</v>
      </c>
      <c r="F25" s="2">
        <v>0</v>
      </c>
      <c r="G25" s="2">
        <v>0.89</v>
      </c>
      <c r="H25" s="2">
        <v>0.04</v>
      </c>
      <c r="I25" s="2">
        <v>0.5</v>
      </c>
      <c r="J25" s="3">
        <v>0.12327</v>
      </c>
      <c r="K25" s="3">
        <v>0</v>
      </c>
      <c r="L25" s="3">
        <v>8.4519999999999998E-2</v>
      </c>
      <c r="M25" s="3">
        <v>0.56169999999999998</v>
      </c>
      <c r="N25" s="3">
        <v>0.12734999999999999</v>
      </c>
      <c r="O25" s="3">
        <v>1.384E-2</v>
      </c>
      <c r="P25" s="6">
        <v>1.5200000000000001E-3</v>
      </c>
      <c r="Q25" s="7">
        <f t="shared" si="0"/>
        <v>13.43</v>
      </c>
      <c r="R25" s="4">
        <f t="shared" si="1"/>
        <v>0.9121999999999999</v>
      </c>
      <c r="T25">
        <v>91</v>
      </c>
      <c r="V25" s="2">
        <f t="shared" si="2"/>
        <v>11.21757</v>
      </c>
      <c r="W25" s="2">
        <f t="shared" si="3"/>
        <v>0</v>
      </c>
      <c r="X25" s="2">
        <f t="shared" si="4"/>
        <v>7.6913200000000002</v>
      </c>
      <c r="Y25" s="2">
        <f t="shared" si="5"/>
        <v>51.114699999999999</v>
      </c>
      <c r="Z25" s="2">
        <f t="shared" si="6"/>
        <v>11.588849999999999</v>
      </c>
      <c r="AA25" s="2">
        <f t="shared" si="7"/>
        <v>1.2594399999999999</v>
      </c>
      <c r="AB25" s="2">
        <f t="shared" si="8"/>
        <v>0.13832</v>
      </c>
      <c r="AC25" s="7">
        <f t="shared" si="9"/>
        <v>83.010199999999983</v>
      </c>
      <c r="AD25" s="7">
        <f t="shared" si="10"/>
        <v>13.43</v>
      </c>
      <c r="AE25" s="7">
        <f t="shared" si="11"/>
        <v>96.440199999999976</v>
      </c>
    </row>
    <row r="26" spans="1:31" x14ac:dyDescent="0.25">
      <c r="A26" t="s">
        <v>5</v>
      </c>
      <c r="B26">
        <v>3</v>
      </c>
      <c r="C26" t="s">
        <v>3</v>
      </c>
      <c r="D26" s="1">
        <v>44774</v>
      </c>
      <c r="E26" s="2">
        <v>12</v>
      </c>
      <c r="F26" s="2">
        <v>0</v>
      </c>
      <c r="G26" s="2">
        <v>0.89</v>
      </c>
      <c r="H26" s="2">
        <v>0.04</v>
      </c>
      <c r="I26" s="2">
        <v>0.5</v>
      </c>
      <c r="J26" s="3">
        <v>0.12327</v>
      </c>
      <c r="K26" s="3">
        <v>0</v>
      </c>
      <c r="L26" s="3">
        <v>8.4519999999999998E-2</v>
      </c>
      <c r="M26" s="3">
        <v>0.56169999999999998</v>
      </c>
      <c r="N26" s="3">
        <v>0.12734999999999999</v>
      </c>
      <c r="O26" s="3">
        <v>1.384E-2</v>
      </c>
      <c r="P26" s="6">
        <v>1.5200000000000001E-3</v>
      </c>
      <c r="Q26" s="7">
        <f t="shared" si="0"/>
        <v>13.43</v>
      </c>
      <c r="R26" s="4">
        <f t="shared" si="1"/>
        <v>0.9121999999999999</v>
      </c>
      <c r="T26">
        <v>91</v>
      </c>
      <c r="V26" s="2">
        <f t="shared" si="2"/>
        <v>11.21757</v>
      </c>
      <c r="W26" s="2">
        <f t="shared" si="3"/>
        <v>0</v>
      </c>
      <c r="X26" s="2">
        <f t="shared" si="4"/>
        <v>7.6913200000000002</v>
      </c>
      <c r="Y26" s="2">
        <f t="shared" si="5"/>
        <v>51.114699999999999</v>
      </c>
      <c r="Z26" s="2">
        <f t="shared" si="6"/>
        <v>11.588849999999999</v>
      </c>
      <c r="AA26" s="2">
        <f t="shared" si="7"/>
        <v>1.2594399999999999</v>
      </c>
      <c r="AB26" s="2">
        <f t="shared" si="8"/>
        <v>0.13832</v>
      </c>
      <c r="AC26" s="7">
        <f t="shared" si="9"/>
        <v>83.010199999999983</v>
      </c>
      <c r="AD26" s="7">
        <f t="shared" si="10"/>
        <v>13.43</v>
      </c>
      <c r="AE26" s="7">
        <f t="shared" si="11"/>
        <v>96.440199999999976</v>
      </c>
    </row>
    <row r="27" spans="1:31" x14ac:dyDescent="0.25">
      <c r="A27" t="s">
        <v>5</v>
      </c>
      <c r="B27">
        <v>3</v>
      </c>
      <c r="C27" t="s">
        <v>3</v>
      </c>
      <c r="D27" s="1">
        <v>44805</v>
      </c>
      <c r="E27" s="2">
        <v>12</v>
      </c>
      <c r="F27" s="2">
        <v>0</v>
      </c>
      <c r="G27" s="2">
        <v>0.89</v>
      </c>
      <c r="H27" s="2">
        <v>0.04</v>
      </c>
      <c r="I27" s="2">
        <v>0.5</v>
      </c>
      <c r="J27" s="3">
        <v>0.12327</v>
      </c>
      <c r="K27" s="3">
        <v>0</v>
      </c>
      <c r="L27" s="3">
        <v>8.4519999999999998E-2</v>
      </c>
      <c r="M27" s="3">
        <v>0.56169999999999998</v>
      </c>
      <c r="N27" s="3">
        <v>0.12734999999999999</v>
      </c>
      <c r="O27" s="3">
        <v>1.384E-2</v>
      </c>
      <c r="P27" s="6">
        <v>1.5200000000000001E-3</v>
      </c>
      <c r="Q27" s="7">
        <f t="shared" si="0"/>
        <v>13.43</v>
      </c>
      <c r="R27" s="4">
        <f t="shared" si="1"/>
        <v>0.9121999999999999</v>
      </c>
      <c r="T27">
        <v>91</v>
      </c>
      <c r="V27" s="2">
        <f t="shared" si="2"/>
        <v>11.21757</v>
      </c>
      <c r="W27" s="2">
        <f t="shared" si="3"/>
        <v>0</v>
      </c>
      <c r="X27" s="2">
        <f t="shared" si="4"/>
        <v>7.6913200000000002</v>
      </c>
      <c r="Y27" s="2">
        <f t="shared" si="5"/>
        <v>51.114699999999999</v>
      </c>
      <c r="Z27" s="2">
        <f t="shared" si="6"/>
        <v>11.588849999999999</v>
      </c>
      <c r="AA27" s="2">
        <f t="shared" si="7"/>
        <v>1.2594399999999999</v>
      </c>
      <c r="AB27" s="2">
        <f t="shared" si="8"/>
        <v>0.13832</v>
      </c>
      <c r="AC27" s="7">
        <f t="shared" si="9"/>
        <v>83.010199999999983</v>
      </c>
      <c r="AD27" s="7">
        <f t="shared" si="10"/>
        <v>13.43</v>
      </c>
      <c r="AE27" s="7">
        <f t="shared" si="11"/>
        <v>96.440199999999976</v>
      </c>
    </row>
    <row r="28" spans="1:31" x14ac:dyDescent="0.25">
      <c r="A28" t="s">
        <v>5</v>
      </c>
      <c r="B28">
        <v>3</v>
      </c>
      <c r="C28" t="s">
        <v>3</v>
      </c>
      <c r="D28" s="1">
        <v>44835</v>
      </c>
      <c r="E28" s="2">
        <v>12</v>
      </c>
      <c r="F28" s="2">
        <v>0</v>
      </c>
      <c r="G28" s="2">
        <v>0.89</v>
      </c>
      <c r="H28" s="2">
        <v>0.04</v>
      </c>
      <c r="I28" s="2">
        <v>0.75</v>
      </c>
      <c r="J28" s="3">
        <v>0.12327</v>
      </c>
      <c r="K28" s="3">
        <v>0</v>
      </c>
      <c r="L28" s="3">
        <v>8.4519999999999998E-2</v>
      </c>
      <c r="M28" s="3">
        <v>0.56169999999999998</v>
      </c>
      <c r="N28" s="3">
        <v>0.12734999999999999</v>
      </c>
      <c r="O28" s="3">
        <v>1.384E-2</v>
      </c>
      <c r="P28" s="6">
        <v>1.5200000000000001E-3</v>
      </c>
      <c r="Q28" s="7">
        <f t="shared" si="0"/>
        <v>13.68</v>
      </c>
      <c r="R28" s="4">
        <f t="shared" si="1"/>
        <v>0.9121999999999999</v>
      </c>
      <c r="T28">
        <v>91</v>
      </c>
      <c r="V28" s="2">
        <f t="shared" si="2"/>
        <v>11.21757</v>
      </c>
      <c r="W28" s="2">
        <f t="shared" si="3"/>
        <v>0</v>
      </c>
      <c r="X28" s="2">
        <f t="shared" si="4"/>
        <v>7.6913200000000002</v>
      </c>
      <c r="Y28" s="2">
        <f t="shared" si="5"/>
        <v>51.114699999999999</v>
      </c>
      <c r="Z28" s="2">
        <f t="shared" si="6"/>
        <v>11.588849999999999</v>
      </c>
      <c r="AA28" s="2">
        <f t="shared" si="7"/>
        <v>1.2594399999999999</v>
      </c>
      <c r="AB28" s="2">
        <f t="shared" si="8"/>
        <v>0.13832</v>
      </c>
      <c r="AC28" s="7">
        <f t="shared" si="9"/>
        <v>83.010199999999983</v>
      </c>
      <c r="AD28" s="7">
        <f t="shared" si="10"/>
        <v>13.68</v>
      </c>
      <c r="AE28" s="7">
        <f t="shared" si="11"/>
        <v>96.690199999999976</v>
      </c>
    </row>
    <row r="29" spans="1:31" x14ac:dyDescent="0.25">
      <c r="A29" t="s">
        <v>5</v>
      </c>
      <c r="B29">
        <v>3</v>
      </c>
      <c r="C29" t="s">
        <v>3</v>
      </c>
      <c r="D29" s="1">
        <v>44866</v>
      </c>
      <c r="E29" s="2">
        <v>12</v>
      </c>
      <c r="F29" s="2">
        <v>0</v>
      </c>
      <c r="G29" s="2">
        <v>0.89</v>
      </c>
      <c r="H29" s="2">
        <v>0.04</v>
      </c>
      <c r="I29" s="2">
        <v>0.75</v>
      </c>
      <c r="J29" s="3">
        <v>0.12327</v>
      </c>
      <c r="K29" s="3">
        <v>0</v>
      </c>
      <c r="L29" s="3">
        <v>9.8180000000000003E-2</v>
      </c>
      <c r="M29" s="3">
        <v>0.66239000000000003</v>
      </c>
      <c r="N29" s="3">
        <v>0.12734999999999999</v>
      </c>
      <c r="O29" s="3">
        <v>1.384E-2</v>
      </c>
      <c r="P29" s="6">
        <v>1.5200000000000001E-3</v>
      </c>
      <c r="Q29" s="7">
        <f t="shared" si="0"/>
        <v>13.68</v>
      </c>
      <c r="R29" s="4">
        <f t="shared" si="1"/>
        <v>1.0265500000000001</v>
      </c>
      <c r="T29">
        <v>91</v>
      </c>
      <c r="V29" s="2">
        <f t="shared" si="2"/>
        <v>11.21757</v>
      </c>
      <c r="W29" s="2">
        <f t="shared" si="3"/>
        <v>0</v>
      </c>
      <c r="X29" s="2">
        <f t="shared" si="4"/>
        <v>8.9343800000000009</v>
      </c>
      <c r="Y29" s="2">
        <f t="shared" si="5"/>
        <v>60.27749</v>
      </c>
      <c r="Z29" s="2">
        <f t="shared" si="6"/>
        <v>11.588849999999999</v>
      </c>
      <c r="AA29" s="2">
        <f t="shared" si="7"/>
        <v>1.2594399999999999</v>
      </c>
      <c r="AB29" s="2">
        <f t="shared" si="8"/>
        <v>0.13832</v>
      </c>
      <c r="AC29" s="7">
        <f t="shared" si="9"/>
        <v>93.416049999999984</v>
      </c>
      <c r="AD29" s="7">
        <f t="shared" si="10"/>
        <v>13.68</v>
      </c>
      <c r="AE29" s="7">
        <f t="shared" si="11"/>
        <v>107.09604999999999</v>
      </c>
    </row>
    <row r="30" spans="1:31" x14ac:dyDescent="0.25">
      <c r="A30" t="s">
        <v>5</v>
      </c>
      <c r="B30">
        <v>3</v>
      </c>
      <c r="C30" t="s">
        <v>3</v>
      </c>
      <c r="D30" s="1">
        <v>44896</v>
      </c>
      <c r="E30" s="2">
        <v>12</v>
      </c>
      <c r="F30" s="2">
        <v>0</v>
      </c>
      <c r="G30" s="2">
        <v>0.89</v>
      </c>
      <c r="H30" s="2">
        <v>0.04</v>
      </c>
      <c r="I30" s="2">
        <v>0.75</v>
      </c>
      <c r="J30" s="3">
        <v>0.12327</v>
      </c>
      <c r="K30" s="3">
        <v>0</v>
      </c>
      <c r="L30" s="3">
        <v>9.8180000000000003E-2</v>
      </c>
      <c r="M30" s="3">
        <v>0.66239000000000003</v>
      </c>
      <c r="N30" s="3">
        <v>0.12734999999999999</v>
      </c>
      <c r="O30" s="3">
        <v>1.384E-2</v>
      </c>
      <c r="P30" s="6">
        <v>1.5200000000000001E-3</v>
      </c>
      <c r="Q30" s="7">
        <f t="shared" si="0"/>
        <v>13.68</v>
      </c>
      <c r="R30" s="4">
        <f t="shared" si="1"/>
        <v>1.0265500000000001</v>
      </c>
      <c r="T30">
        <v>91</v>
      </c>
      <c r="V30" s="2">
        <f t="shared" si="2"/>
        <v>11.21757</v>
      </c>
      <c r="W30" s="2">
        <f t="shared" si="3"/>
        <v>0</v>
      </c>
      <c r="X30" s="2">
        <f t="shared" si="4"/>
        <v>8.9343800000000009</v>
      </c>
      <c r="Y30" s="2">
        <f t="shared" si="5"/>
        <v>60.27749</v>
      </c>
      <c r="Z30" s="2">
        <f t="shared" si="6"/>
        <v>11.588849999999999</v>
      </c>
      <c r="AA30" s="2">
        <f t="shared" si="7"/>
        <v>1.2594399999999999</v>
      </c>
      <c r="AB30" s="2">
        <f t="shared" si="8"/>
        <v>0.13832</v>
      </c>
      <c r="AC30" s="7">
        <f t="shared" si="9"/>
        <v>93.416049999999984</v>
      </c>
      <c r="AD30" s="7">
        <f t="shared" si="10"/>
        <v>13.68</v>
      </c>
      <c r="AE30" s="7">
        <f t="shared" si="11"/>
        <v>107.09604999999999</v>
      </c>
    </row>
    <row r="31" spans="1:31" x14ac:dyDescent="0.25">
      <c r="A31" t="s">
        <v>5</v>
      </c>
      <c r="B31">
        <v>3</v>
      </c>
      <c r="C31" t="s">
        <v>3</v>
      </c>
      <c r="D31" s="1">
        <v>44927</v>
      </c>
      <c r="E31" s="2">
        <v>12</v>
      </c>
      <c r="F31" s="2">
        <v>0</v>
      </c>
      <c r="G31" s="2">
        <v>0.89</v>
      </c>
      <c r="H31" s="2">
        <v>0.04</v>
      </c>
      <c r="I31" s="2">
        <v>0.75</v>
      </c>
      <c r="J31" s="3">
        <v>0.12327</v>
      </c>
      <c r="K31" s="3">
        <v>0</v>
      </c>
      <c r="L31" s="3">
        <v>9.8180000000000003E-2</v>
      </c>
      <c r="M31" s="3">
        <v>0.66239000000000003</v>
      </c>
      <c r="N31" s="3">
        <v>0.12734999999999999</v>
      </c>
      <c r="O31" s="3">
        <v>1.384E-2</v>
      </c>
      <c r="P31" s="3">
        <v>6.2399999999999999E-3</v>
      </c>
      <c r="Q31" s="7">
        <f t="shared" si="0"/>
        <v>13.68</v>
      </c>
      <c r="R31" s="4">
        <f t="shared" si="1"/>
        <v>1.0312700000000001</v>
      </c>
      <c r="T31">
        <v>91</v>
      </c>
      <c r="V31" s="2">
        <f t="shared" si="2"/>
        <v>11.21757</v>
      </c>
      <c r="W31" s="2">
        <f t="shared" si="3"/>
        <v>0</v>
      </c>
      <c r="X31" s="2">
        <f t="shared" si="4"/>
        <v>8.9343800000000009</v>
      </c>
      <c r="Y31" s="2">
        <f t="shared" si="5"/>
        <v>60.27749</v>
      </c>
      <c r="Z31" s="2">
        <f t="shared" si="6"/>
        <v>11.588849999999999</v>
      </c>
      <c r="AA31" s="2">
        <f t="shared" si="7"/>
        <v>1.2594399999999999</v>
      </c>
      <c r="AB31" s="2">
        <f t="shared" si="8"/>
        <v>0.56784000000000001</v>
      </c>
      <c r="AC31" s="7">
        <f t="shared" si="9"/>
        <v>93.845569999999995</v>
      </c>
      <c r="AD31" s="7">
        <f t="shared" si="10"/>
        <v>13.68</v>
      </c>
      <c r="AE31" s="7">
        <f t="shared" si="11"/>
        <v>107.52556999999999</v>
      </c>
    </row>
    <row r="32" spans="1:31" x14ac:dyDescent="0.25">
      <c r="A32" t="s">
        <v>5</v>
      </c>
      <c r="B32">
        <v>3</v>
      </c>
      <c r="C32" t="s">
        <v>3</v>
      </c>
      <c r="D32" s="1">
        <v>44958</v>
      </c>
      <c r="E32" s="2">
        <v>12</v>
      </c>
      <c r="F32" s="2">
        <v>0</v>
      </c>
      <c r="G32" s="2">
        <v>0.89</v>
      </c>
      <c r="H32" s="2">
        <v>0.04</v>
      </c>
      <c r="I32" s="2">
        <v>0.75</v>
      </c>
      <c r="J32" s="3">
        <v>0.12327</v>
      </c>
      <c r="K32" s="3">
        <v>0</v>
      </c>
      <c r="L32" s="3">
        <v>0.12313</v>
      </c>
      <c r="M32" s="3">
        <v>0.49671999999999999</v>
      </c>
      <c r="N32" s="3">
        <v>0.12734999999999999</v>
      </c>
      <c r="O32" s="3">
        <v>1.384E-2</v>
      </c>
      <c r="P32" s="3">
        <v>6.2399999999999999E-3</v>
      </c>
      <c r="Q32" s="7">
        <f t="shared" si="0"/>
        <v>13.68</v>
      </c>
      <c r="R32" s="4">
        <f t="shared" si="1"/>
        <v>0.89054999999999995</v>
      </c>
      <c r="T32">
        <v>91</v>
      </c>
      <c r="V32" s="2">
        <f t="shared" si="2"/>
        <v>11.21757</v>
      </c>
      <c r="W32" s="2">
        <f t="shared" si="3"/>
        <v>0</v>
      </c>
      <c r="X32" s="2">
        <f t="shared" si="4"/>
        <v>11.204830000000001</v>
      </c>
      <c r="Y32" s="2">
        <f t="shared" si="5"/>
        <v>45.201520000000002</v>
      </c>
      <c r="Z32" s="2">
        <f t="shared" si="6"/>
        <v>11.588849999999999</v>
      </c>
      <c r="AA32" s="2">
        <f t="shared" si="7"/>
        <v>1.2594399999999999</v>
      </c>
      <c r="AB32" s="2">
        <f t="shared" si="8"/>
        <v>0.56784000000000001</v>
      </c>
      <c r="AC32" s="7">
        <f t="shared" si="9"/>
        <v>81.040049999999994</v>
      </c>
      <c r="AD32" s="7">
        <f t="shared" si="10"/>
        <v>13.68</v>
      </c>
      <c r="AE32" s="7">
        <f t="shared" si="11"/>
        <v>94.720049999999986</v>
      </c>
    </row>
    <row r="33" spans="1:31" x14ac:dyDescent="0.25">
      <c r="A33" t="s">
        <v>5</v>
      </c>
      <c r="B33">
        <v>3</v>
      </c>
      <c r="C33" t="s">
        <v>3</v>
      </c>
      <c r="D33" s="1">
        <v>44986</v>
      </c>
      <c r="E33" s="2">
        <v>12</v>
      </c>
      <c r="F33" s="2">
        <v>0</v>
      </c>
      <c r="G33" s="2">
        <v>0.89</v>
      </c>
      <c r="H33" s="2">
        <v>0.04</v>
      </c>
      <c r="I33" s="2">
        <v>0.75</v>
      </c>
      <c r="J33" s="3">
        <v>0.12327</v>
      </c>
      <c r="K33" s="3">
        <v>0</v>
      </c>
      <c r="L33" s="3">
        <v>0.12313</v>
      </c>
      <c r="M33" s="3">
        <v>0.49671999999999999</v>
      </c>
      <c r="N33" s="3">
        <v>0.12734999999999999</v>
      </c>
      <c r="O33" s="3">
        <v>1.384E-2</v>
      </c>
      <c r="P33" s="3">
        <v>6.2399999999999999E-3</v>
      </c>
      <c r="Q33" s="7">
        <f t="shared" si="0"/>
        <v>13.68</v>
      </c>
      <c r="R33" s="4">
        <f t="shared" si="1"/>
        <v>0.89054999999999995</v>
      </c>
      <c r="T33">
        <v>91</v>
      </c>
      <c r="V33" s="2">
        <f t="shared" si="2"/>
        <v>11.21757</v>
      </c>
      <c r="W33" s="2">
        <f t="shared" si="3"/>
        <v>0</v>
      </c>
      <c r="X33" s="2">
        <f t="shared" si="4"/>
        <v>11.204830000000001</v>
      </c>
      <c r="Y33" s="2">
        <f t="shared" si="5"/>
        <v>45.201520000000002</v>
      </c>
      <c r="Z33" s="2">
        <f t="shared" si="6"/>
        <v>11.588849999999999</v>
      </c>
      <c r="AA33" s="2">
        <f t="shared" si="7"/>
        <v>1.2594399999999999</v>
      </c>
      <c r="AB33" s="2">
        <f t="shared" si="8"/>
        <v>0.56784000000000001</v>
      </c>
      <c r="AC33" s="7">
        <f t="shared" si="9"/>
        <v>81.040049999999994</v>
      </c>
      <c r="AD33" s="7">
        <f t="shared" si="10"/>
        <v>13.68</v>
      </c>
      <c r="AE33" s="7">
        <f t="shared" si="11"/>
        <v>94.720049999999986</v>
      </c>
    </row>
    <row r="34" spans="1:31" x14ac:dyDescent="0.25">
      <c r="A34" t="s">
        <v>5</v>
      </c>
      <c r="B34">
        <v>3</v>
      </c>
      <c r="C34" t="s">
        <v>3</v>
      </c>
      <c r="D34" s="1">
        <v>45017</v>
      </c>
      <c r="E34" s="2">
        <v>12</v>
      </c>
      <c r="F34" s="2">
        <v>0</v>
      </c>
      <c r="G34" s="2">
        <v>0.89</v>
      </c>
      <c r="H34" s="2">
        <v>0.04</v>
      </c>
      <c r="I34" s="2">
        <v>0.75</v>
      </c>
      <c r="J34" s="3">
        <v>0.12327</v>
      </c>
      <c r="K34" s="3">
        <v>0</v>
      </c>
      <c r="L34" s="3">
        <v>0.12313</v>
      </c>
      <c r="M34" s="3">
        <v>0.49671999999999999</v>
      </c>
      <c r="N34" s="3">
        <v>0.12734999999999999</v>
      </c>
      <c r="O34" s="3">
        <v>1.384E-2</v>
      </c>
      <c r="P34" s="3">
        <v>6.2399999999999999E-3</v>
      </c>
      <c r="Q34" s="7">
        <f t="shared" si="0"/>
        <v>13.68</v>
      </c>
      <c r="R34" s="4">
        <f t="shared" si="1"/>
        <v>0.89054999999999995</v>
      </c>
      <c r="T34">
        <v>91</v>
      </c>
      <c r="V34" s="2">
        <f t="shared" si="2"/>
        <v>11.21757</v>
      </c>
      <c r="W34" s="2">
        <f t="shared" si="3"/>
        <v>0</v>
      </c>
      <c r="X34" s="2">
        <f t="shared" si="4"/>
        <v>11.204830000000001</v>
      </c>
      <c r="Y34" s="2">
        <f t="shared" si="5"/>
        <v>45.201520000000002</v>
      </c>
      <c r="Z34" s="2">
        <f t="shared" si="6"/>
        <v>11.588849999999999</v>
      </c>
      <c r="AA34" s="2">
        <f t="shared" si="7"/>
        <v>1.2594399999999999</v>
      </c>
      <c r="AB34" s="2">
        <f t="shared" si="8"/>
        <v>0.56784000000000001</v>
      </c>
      <c r="AC34" s="7">
        <f t="shared" si="9"/>
        <v>81.040049999999994</v>
      </c>
      <c r="AD34" s="7">
        <f t="shared" si="10"/>
        <v>13.68</v>
      </c>
      <c r="AE34" s="7">
        <f t="shared" si="11"/>
        <v>94.720049999999986</v>
      </c>
    </row>
    <row r="35" spans="1:31" x14ac:dyDescent="0.25">
      <c r="A35" t="s">
        <v>5</v>
      </c>
      <c r="B35">
        <v>3</v>
      </c>
      <c r="C35" t="s">
        <v>3</v>
      </c>
      <c r="D35" s="1">
        <v>45047</v>
      </c>
      <c r="E35" s="2">
        <v>12</v>
      </c>
      <c r="F35" s="2">
        <v>0</v>
      </c>
      <c r="G35" s="2">
        <v>0.89</v>
      </c>
      <c r="H35" s="2">
        <v>0.04</v>
      </c>
      <c r="I35" s="2">
        <v>0.75</v>
      </c>
      <c r="J35" s="3">
        <v>0.12327</v>
      </c>
      <c r="K35" s="3">
        <v>0</v>
      </c>
      <c r="L35" s="3">
        <v>0.12313</v>
      </c>
      <c r="M35" s="3">
        <v>0.49671999999999999</v>
      </c>
      <c r="N35" s="3">
        <v>0.12734999999999999</v>
      </c>
      <c r="O35" s="3">
        <v>1.384E-2</v>
      </c>
      <c r="P35" s="3">
        <v>6.2399999999999999E-3</v>
      </c>
      <c r="Q35" s="7">
        <f t="shared" si="0"/>
        <v>13.68</v>
      </c>
      <c r="R35" s="4">
        <f t="shared" si="1"/>
        <v>0.89054999999999995</v>
      </c>
      <c r="T35">
        <v>91</v>
      </c>
      <c r="V35" s="2">
        <f t="shared" si="2"/>
        <v>11.21757</v>
      </c>
      <c r="W35" s="2">
        <f t="shared" si="3"/>
        <v>0</v>
      </c>
      <c r="X35" s="2">
        <f t="shared" si="4"/>
        <v>11.204830000000001</v>
      </c>
      <c r="Y35" s="2">
        <f t="shared" si="5"/>
        <v>45.201520000000002</v>
      </c>
      <c r="Z35" s="2">
        <f t="shared" si="6"/>
        <v>11.588849999999999</v>
      </c>
      <c r="AA35" s="2">
        <f t="shared" si="7"/>
        <v>1.2594399999999999</v>
      </c>
      <c r="AB35" s="2">
        <f t="shared" si="8"/>
        <v>0.56784000000000001</v>
      </c>
      <c r="AC35" s="7">
        <f t="shared" si="9"/>
        <v>81.040049999999994</v>
      </c>
      <c r="AD35" s="7">
        <f t="shared" si="10"/>
        <v>13.68</v>
      </c>
      <c r="AE35" s="7">
        <f t="shared" si="11"/>
        <v>94.720049999999986</v>
      </c>
    </row>
    <row r="36" spans="1:31" x14ac:dyDescent="0.25">
      <c r="A36" t="s">
        <v>5</v>
      </c>
      <c r="B36">
        <v>3</v>
      </c>
      <c r="C36" t="s">
        <v>3</v>
      </c>
      <c r="D36" s="1">
        <v>45078</v>
      </c>
      <c r="E36" s="2">
        <v>12</v>
      </c>
      <c r="F36" s="2">
        <v>0</v>
      </c>
      <c r="G36" s="2">
        <v>0.89</v>
      </c>
      <c r="H36" s="2">
        <v>0.04</v>
      </c>
      <c r="I36" s="2">
        <v>0.75</v>
      </c>
      <c r="J36" s="3">
        <v>0.12327</v>
      </c>
      <c r="K36" s="3">
        <v>0</v>
      </c>
      <c r="L36" s="3">
        <v>0.12313</v>
      </c>
      <c r="M36" s="3">
        <v>0.49671999999999999</v>
      </c>
      <c r="N36" s="3">
        <v>0.12734999999999999</v>
      </c>
      <c r="O36" s="3">
        <v>1.384E-2</v>
      </c>
      <c r="P36" s="3">
        <v>6.2399999999999999E-3</v>
      </c>
      <c r="Q36" s="7">
        <f t="shared" si="0"/>
        <v>13.68</v>
      </c>
      <c r="R36" s="4">
        <f t="shared" si="1"/>
        <v>0.89054999999999995</v>
      </c>
      <c r="T36">
        <v>91</v>
      </c>
      <c r="V36" s="2">
        <f t="shared" si="2"/>
        <v>11.21757</v>
      </c>
      <c r="W36" s="2">
        <f t="shared" si="3"/>
        <v>0</v>
      </c>
      <c r="X36" s="2">
        <f t="shared" si="4"/>
        <v>11.204830000000001</v>
      </c>
      <c r="Y36" s="2">
        <f t="shared" si="5"/>
        <v>45.201520000000002</v>
      </c>
      <c r="Z36" s="2">
        <f t="shared" si="6"/>
        <v>11.588849999999999</v>
      </c>
      <c r="AA36" s="2">
        <f t="shared" si="7"/>
        <v>1.2594399999999999</v>
      </c>
      <c r="AB36" s="2">
        <f t="shared" si="8"/>
        <v>0.56784000000000001</v>
      </c>
      <c r="AC36" s="7">
        <f t="shared" si="9"/>
        <v>81.040049999999994</v>
      </c>
      <c r="AD36" s="7">
        <f t="shared" si="10"/>
        <v>13.68</v>
      </c>
      <c r="AE36" s="7">
        <f t="shared" si="11"/>
        <v>94.720049999999986</v>
      </c>
    </row>
    <row r="37" spans="1:31" x14ac:dyDescent="0.25">
      <c r="A37" t="s">
        <v>5</v>
      </c>
      <c r="B37">
        <v>3</v>
      </c>
      <c r="C37" t="s">
        <v>3</v>
      </c>
      <c r="D37" s="1">
        <v>45108</v>
      </c>
      <c r="E37" s="2">
        <v>12</v>
      </c>
      <c r="F37" s="2">
        <v>0</v>
      </c>
      <c r="G37" s="2">
        <v>0.97</v>
      </c>
      <c r="H37" s="2">
        <v>0.04</v>
      </c>
      <c r="I37" s="2">
        <v>0.75</v>
      </c>
      <c r="J37" s="3">
        <v>0.12327</v>
      </c>
      <c r="K37" s="3">
        <v>0</v>
      </c>
      <c r="L37" s="3">
        <v>0.12313</v>
      </c>
      <c r="M37" s="3">
        <v>0.49671999999999999</v>
      </c>
      <c r="N37" s="3">
        <v>0.12734999999999999</v>
      </c>
      <c r="O37" s="3">
        <v>1.502E-2</v>
      </c>
      <c r="P37" s="3">
        <v>6.2399999999999999E-3</v>
      </c>
      <c r="Q37" s="7">
        <f t="shared" si="0"/>
        <v>13.76</v>
      </c>
      <c r="R37" s="4">
        <f t="shared" si="1"/>
        <v>0.89173000000000002</v>
      </c>
      <c r="T37">
        <v>91</v>
      </c>
      <c r="V37" s="2">
        <f t="shared" si="2"/>
        <v>11.21757</v>
      </c>
      <c r="W37" s="2">
        <f t="shared" si="3"/>
        <v>0</v>
      </c>
      <c r="X37" s="2">
        <f t="shared" si="4"/>
        <v>11.204830000000001</v>
      </c>
      <c r="Y37" s="2">
        <f t="shared" si="5"/>
        <v>45.201520000000002</v>
      </c>
      <c r="Z37" s="2">
        <f t="shared" si="6"/>
        <v>11.588849999999999</v>
      </c>
      <c r="AA37" s="2">
        <f t="shared" si="7"/>
        <v>1.3668199999999999</v>
      </c>
      <c r="AB37" s="2">
        <f t="shared" si="8"/>
        <v>0.56784000000000001</v>
      </c>
      <c r="AC37" s="7">
        <f t="shared" si="9"/>
        <v>81.14743</v>
      </c>
      <c r="AD37" s="7">
        <f t="shared" si="10"/>
        <v>13.76</v>
      </c>
      <c r="AE37" s="7">
        <f t="shared" si="11"/>
        <v>94.907430000000005</v>
      </c>
    </row>
    <row r="38" spans="1:31" x14ac:dyDescent="0.25">
      <c r="A38" t="s">
        <v>5</v>
      </c>
      <c r="B38">
        <v>3</v>
      </c>
      <c r="C38" t="s">
        <v>3</v>
      </c>
      <c r="D38" s="1">
        <v>45139</v>
      </c>
      <c r="E38" s="2">
        <v>12</v>
      </c>
      <c r="F38" s="2">
        <v>0</v>
      </c>
      <c r="G38" s="2">
        <v>0.97</v>
      </c>
      <c r="H38" s="2">
        <v>0.04</v>
      </c>
      <c r="I38" s="2">
        <v>0.75</v>
      </c>
      <c r="J38" s="3">
        <v>0.12327</v>
      </c>
      <c r="K38" s="3">
        <v>0</v>
      </c>
      <c r="L38" s="3">
        <v>0.23463000000000001</v>
      </c>
      <c r="M38" s="3">
        <v>0.26883000000000001</v>
      </c>
      <c r="N38" s="3">
        <v>0.12734999999999999</v>
      </c>
      <c r="O38" s="3">
        <v>1.502E-2</v>
      </c>
      <c r="P38" s="3">
        <v>6.2399999999999999E-3</v>
      </c>
      <c r="Q38" s="7">
        <f t="shared" si="0"/>
        <v>13.76</v>
      </c>
      <c r="R38" s="4">
        <f t="shared" si="1"/>
        <v>0.77534000000000003</v>
      </c>
      <c r="T38">
        <v>91</v>
      </c>
      <c r="V38" s="2">
        <f t="shared" si="2"/>
        <v>11.21757</v>
      </c>
      <c r="W38" s="2">
        <f t="shared" si="3"/>
        <v>0</v>
      </c>
      <c r="X38" s="2">
        <f t="shared" si="4"/>
        <v>21.351330000000001</v>
      </c>
      <c r="Y38" s="2">
        <f t="shared" si="5"/>
        <v>24.463530000000002</v>
      </c>
      <c r="Z38" s="2">
        <f t="shared" si="6"/>
        <v>11.588849999999999</v>
      </c>
      <c r="AA38" s="2">
        <f t="shared" si="7"/>
        <v>1.3668199999999999</v>
      </c>
      <c r="AB38" s="2">
        <f t="shared" si="8"/>
        <v>0.56784000000000001</v>
      </c>
      <c r="AC38" s="7">
        <f t="shared" si="9"/>
        <v>70.555940000000007</v>
      </c>
      <c r="AD38" s="7">
        <f t="shared" si="10"/>
        <v>13.76</v>
      </c>
      <c r="AE38" s="7">
        <f t="shared" si="11"/>
        <v>84.315940000000012</v>
      </c>
    </row>
    <row r="39" spans="1:31" x14ac:dyDescent="0.25">
      <c r="A39" t="s">
        <v>5</v>
      </c>
      <c r="B39">
        <v>3</v>
      </c>
      <c r="C39" t="s">
        <v>3</v>
      </c>
      <c r="D39" s="1">
        <v>45170</v>
      </c>
      <c r="E39" s="2">
        <v>12</v>
      </c>
      <c r="F39" s="2">
        <v>0</v>
      </c>
      <c r="G39" s="2">
        <v>0.97</v>
      </c>
      <c r="H39" s="2">
        <v>0.04</v>
      </c>
      <c r="I39" s="2">
        <v>0.75</v>
      </c>
      <c r="J39" s="3">
        <v>0.12327</v>
      </c>
      <c r="K39" s="3">
        <v>0</v>
      </c>
      <c r="L39" s="3">
        <v>0.23463000000000001</v>
      </c>
      <c r="M39" s="3">
        <v>0.26883000000000001</v>
      </c>
      <c r="N39" s="3">
        <v>0.12734999999999999</v>
      </c>
      <c r="O39" s="3">
        <v>1.502E-2</v>
      </c>
      <c r="P39" s="3">
        <v>6.2399999999999999E-3</v>
      </c>
      <c r="Q39" s="7">
        <f t="shared" si="0"/>
        <v>13.76</v>
      </c>
      <c r="R39" s="4">
        <f t="shared" si="1"/>
        <v>0.77534000000000003</v>
      </c>
      <c r="T39">
        <v>91</v>
      </c>
      <c r="V39" s="2">
        <f t="shared" si="2"/>
        <v>11.21757</v>
      </c>
      <c r="W39" s="2">
        <f t="shared" si="3"/>
        <v>0</v>
      </c>
      <c r="X39" s="2">
        <f t="shared" si="4"/>
        <v>21.351330000000001</v>
      </c>
      <c r="Y39" s="2">
        <f t="shared" si="5"/>
        <v>24.463530000000002</v>
      </c>
      <c r="Z39" s="2">
        <f t="shared" si="6"/>
        <v>11.588849999999999</v>
      </c>
      <c r="AA39" s="2">
        <f t="shared" si="7"/>
        <v>1.3668199999999999</v>
      </c>
      <c r="AB39" s="2">
        <f t="shared" si="8"/>
        <v>0.56784000000000001</v>
      </c>
      <c r="AC39" s="7">
        <f t="shared" si="9"/>
        <v>70.555940000000007</v>
      </c>
      <c r="AD39" s="7">
        <f t="shared" si="10"/>
        <v>13.76</v>
      </c>
      <c r="AE39" s="7">
        <f t="shared" si="11"/>
        <v>84.315940000000012</v>
      </c>
    </row>
    <row r="40" spans="1:31" x14ac:dyDescent="0.25">
      <c r="A40" t="s">
        <v>5</v>
      </c>
      <c r="B40">
        <v>3</v>
      </c>
      <c r="C40" t="s">
        <v>3</v>
      </c>
      <c r="D40" s="1">
        <v>45200</v>
      </c>
      <c r="E40" s="2">
        <v>12</v>
      </c>
      <c r="F40" s="2">
        <v>0</v>
      </c>
      <c r="G40" s="2">
        <v>0.97</v>
      </c>
      <c r="H40" s="2">
        <v>0.04</v>
      </c>
      <c r="I40" s="2">
        <v>0.79</v>
      </c>
      <c r="J40" s="3">
        <v>0.12327</v>
      </c>
      <c r="K40" s="3">
        <v>0</v>
      </c>
      <c r="L40" s="3">
        <v>0.11198</v>
      </c>
      <c r="M40" s="3">
        <v>0.31480999999999998</v>
      </c>
      <c r="N40" s="3">
        <v>0.12734999999999999</v>
      </c>
      <c r="O40" s="3">
        <v>1.502E-2</v>
      </c>
      <c r="P40" s="3">
        <v>6.2399999999999999E-3</v>
      </c>
      <c r="Q40" s="7">
        <f t="shared" si="0"/>
        <v>13.8</v>
      </c>
      <c r="R40" s="4">
        <f t="shared" si="1"/>
        <v>0.69867000000000001</v>
      </c>
      <c r="T40">
        <v>91</v>
      </c>
      <c r="V40" s="2">
        <f t="shared" si="2"/>
        <v>11.21757</v>
      </c>
      <c r="W40" s="2">
        <f t="shared" si="3"/>
        <v>0</v>
      </c>
      <c r="X40" s="2">
        <f t="shared" si="4"/>
        <v>10.19018</v>
      </c>
      <c r="Y40" s="2">
        <f t="shared" si="5"/>
        <v>28.647709999999996</v>
      </c>
      <c r="Z40" s="2">
        <f t="shared" si="6"/>
        <v>11.588849999999999</v>
      </c>
      <c r="AA40" s="2">
        <f t="shared" si="7"/>
        <v>1.3668199999999999</v>
      </c>
      <c r="AB40" s="2">
        <f t="shared" si="8"/>
        <v>0.56784000000000001</v>
      </c>
      <c r="AC40" s="7">
        <f t="shared" si="9"/>
        <v>63.578969999999991</v>
      </c>
      <c r="AD40" s="7">
        <f t="shared" si="10"/>
        <v>13.8</v>
      </c>
      <c r="AE40" s="7">
        <f t="shared" si="11"/>
        <v>77.378969999999995</v>
      </c>
    </row>
    <row r="41" spans="1:31" x14ac:dyDescent="0.25">
      <c r="A41" t="s">
        <v>5</v>
      </c>
      <c r="B41">
        <v>3</v>
      </c>
      <c r="C41" t="s">
        <v>3</v>
      </c>
      <c r="D41" s="1">
        <v>45231</v>
      </c>
      <c r="E41" s="2">
        <v>12</v>
      </c>
      <c r="F41" s="2">
        <v>0</v>
      </c>
      <c r="G41" s="2">
        <v>0.97</v>
      </c>
      <c r="H41" s="2">
        <v>0.04</v>
      </c>
      <c r="I41" s="2">
        <v>0.79</v>
      </c>
      <c r="J41" s="3">
        <v>0.12327</v>
      </c>
      <c r="K41" s="3">
        <v>0</v>
      </c>
      <c r="L41" s="3">
        <v>0.11198</v>
      </c>
      <c r="M41" s="3">
        <v>0.31480999999999998</v>
      </c>
      <c r="N41" s="3">
        <v>0.12734999999999999</v>
      </c>
      <c r="O41" s="3">
        <v>1.502E-2</v>
      </c>
      <c r="P41" s="3">
        <v>6.2399999999999999E-3</v>
      </c>
      <c r="Q41" s="7">
        <f t="shared" si="0"/>
        <v>13.8</v>
      </c>
      <c r="R41" s="4">
        <f t="shared" si="1"/>
        <v>0.69867000000000001</v>
      </c>
      <c r="T41">
        <v>91</v>
      </c>
      <c r="V41" s="2">
        <f t="shared" si="2"/>
        <v>11.21757</v>
      </c>
      <c r="W41" s="2">
        <f t="shared" si="3"/>
        <v>0</v>
      </c>
      <c r="X41" s="2">
        <f t="shared" si="4"/>
        <v>10.19018</v>
      </c>
      <c r="Y41" s="2">
        <f t="shared" si="5"/>
        <v>28.647709999999996</v>
      </c>
      <c r="Z41" s="2">
        <f t="shared" si="6"/>
        <v>11.588849999999999</v>
      </c>
      <c r="AA41" s="2">
        <f t="shared" si="7"/>
        <v>1.3668199999999999</v>
      </c>
      <c r="AB41" s="2">
        <f t="shared" si="8"/>
        <v>0.56784000000000001</v>
      </c>
      <c r="AC41" s="7">
        <f t="shared" si="9"/>
        <v>63.578969999999991</v>
      </c>
      <c r="AD41" s="7">
        <f t="shared" si="10"/>
        <v>13.8</v>
      </c>
      <c r="AE41" s="7">
        <f t="shared" si="11"/>
        <v>77.378969999999995</v>
      </c>
    </row>
    <row r="42" spans="1:31" x14ac:dyDescent="0.25">
      <c r="A42" t="s">
        <v>5</v>
      </c>
      <c r="B42">
        <v>3</v>
      </c>
      <c r="C42" t="s">
        <v>3</v>
      </c>
      <c r="D42" s="1">
        <v>45261</v>
      </c>
      <c r="E42" s="2">
        <v>12</v>
      </c>
      <c r="F42" s="2">
        <v>0</v>
      </c>
      <c r="G42" s="2">
        <v>0.97</v>
      </c>
      <c r="H42" s="2">
        <v>0.04</v>
      </c>
      <c r="I42" s="2">
        <v>0.79</v>
      </c>
      <c r="J42" s="3">
        <v>0.12327</v>
      </c>
      <c r="K42" s="3">
        <v>0</v>
      </c>
      <c r="L42" s="3">
        <v>0.11198</v>
      </c>
      <c r="M42" s="3">
        <v>0.31480999999999998</v>
      </c>
      <c r="N42" s="3">
        <v>0.12734999999999999</v>
      </c>
      <c r="O42" s="3">
        <v>1.502E-2</v>
      </c>
      <c r="P42" s="3">
        <v>6.2399999999999999E-3</v>
      </c>
      <c r="Q42" s="7">
        <f t="shared" si="0"/>
        <v>13.8</v>
      </c>
      <c r="R42" s="4">
        <f t="shared" si="1"/>
        <v>0.69867000000000001</v>
      </c>
      <c r="T42">
        <v>91</v>
      </c>
      <c r="V42" s="2">
        <f t="shared" si="2"/>
        <v>11.21757</v>
      </c>
      <c r="W42" s="2">
        <f t="shared" si="3"/>
        <v>0</v>
      </c>
      <c r="X42" s="2">
        <f t="shared" si="4"/>
        <v>10.19018</v>
      </c>
      <c r="Y42" s="2">
        <f t="shared" si="5"/>
        <v>28.647709999999996</v>
      </c>
      <c r="Z42" s="2">
        <f t="shared" si="6"/>
        <v>11.588849999999999</v>
      </c>
      <c r="AA42" s="2">
        <f t="shared" si="7"/>
        <v>1.3668199999999999</v>
      </c>
      <c r="AB42" s="2">
        <f t="shared" si="8"/>
        <v>0.56784000000000001</v>
      </c>
      <c r="AC42" s="7">
        <f t="shared" si="9"/>
        <v>63.578969999999991</v>
      </c>
      <c r="AD42" s="7">
        <f t="shared" si="10"/>
        <v>13.8</v>
      </c>
      <c r="AE42" s="7">
        <f t="shared" si="11"/>
        <v>77.378969999999995</v>
      </c>
    </row>
    <row r="43" spans="1:31" x14ac:dyDescent="0.25">
      <c r="A43" t="s">
        <v>5</v>
      </c>
      <c r="B43">
        <v>3</v>
      </c>
      <c r="C43" t="s">
        <v>3</v>
      </c>
      <c r="D43" s="1">
        <v>45292</v>
      </c>
      <c r="E43" s="2">
        <v>12</v>
      </c>
      <c r="F43" s="2">
        <v>0</v>
      </c>
      <c r="G43" s="2">
        <v>0.97</v>
      </c>
      <c r="H43" s="2">
        <v>0.04</v>
      </c>
      <c r="I43" s="2">
        <v>0.79</v>
      </c>
      <c r="J43" s="3">
        <v>0.12327</v>
      </c>
      <c r="K43" s="3">
        <v>0</v>
      </c>
      <c r="L43" s="3">
        <v>8.4989999999999996E-2</v>
      </c>
      <c r="M43" s="3">
        <v>0.36198000000000002</v>
      </c>
      <c r="N43" s="3">
        <v>0.12734999999999999</v>
      </c>
      <c r="O43" s="3">
        <v>1.502E-2</v>
      </c>
      <c r="P43" s="3">
        <v>9.8499999999999994E-3</v>
      </c>
      <c r="Q43" s="7">
        <f t="shared" si="0"/>
        <v>13.8</v>
      </c>
      <c r="R43" s="4">
        <f t="shared" si="1"/>
        <v>0.7224600000000001</v>
      </c>
      <c r="T43">
        <v>91</v>
      </c>
      <c r="V43" s="2">
        <f t="shared" si="2"/>
        <v>11.21757</v>
      </c>
      <c r="W43" s="2">
        <f t="shared" si="3"/>
        <v>0</v>
      </c>
      <c r="X43" s="2">
        <f t="shared" si="4"/>
        <v>7.7340899999999992</v>
      </c>
      <c r="Y43" s="2">
        <f t="shared" si="5"/>
        <v>32.940180000000005</v>
      </c>
      <c r="Z43" s="2">
        <f t="shared" si="6"/>
        <v>11.588849999999999</v>
      </c>
      <c r="AA43" s="2">
        <f t="shared" si="7"/>
        <v>1.3668199999999999</v>
      </c>
      <c r="AB43" s="2">
        <f t="shared" si="8"/>
        <v>0.89634999999999998</v>
      </c>
      <c r="AC43" s="7">
        <f t="shared" si="9"/>
        <v>65.743859999999998</v>
      </c>
      <c r="AD43" s="7">
        <f t="shared" si="10"/>
        <v>13.8</v>
      </c>
      <c r="AE43" s="7">
        <f t="shared" si="11"/>
        <v>79.543859999999995</v>
      </c>
    </row>
    <row r="44" spans="1:31" x14ac:dyDescent="0.25">
      <c r="A44" t="s">
        <v>5</v>
      </c>
      <c r="B44">
        <v>3</v>
      </c>
      <c r="C44" t="s">
        <v>3</v>
      </c>
      <c r="D44" s="1">
        <v>45323</v>
      </c>
      <c r="E44" s="2">
        <v>12</v>
      </c>
      <c r="F44" s="2">
        <v>0</v>
      </c>
      <c r="G44" s="2">
        <v>0.97</v>
      </c>
      <c r="H44" s="2">
        <v>0.04</v>
      </c>
      <c r="I44" s="2">
        <v>0.79</v>
      </c>
      <c r="J44" s="3">
        <v>0.12327</v>
      </c>
      <c r="K44" s="3">
        <v>0</v>
      </c>
      <c r="L44" s="3">
        <v>8.4989999999999996E-2</v>
      </c>
      <c r="M44" s="3">
        <v>0.36198000000000002</v>
      </c>
      <c r="N44" s="3">
        <v>0.12734999999999999</v>
      </c>
      <c r="O44" s="3">
        <v>1.502E-2</v>
      </c>
      <c r="P44" s="3">
        <v>4.9029999999999997E-2</v>
      </c>
      <c r="Q44" s="7">
        <f t="shared" si="0"/>
        <v>13.8</v>
      </c>
      <c r="R44" s="4">
        <f t="shared" si="1"/>
        <v>0.76164000000000009</v>
      </c>
      <c r="T44">
        <v>66</v>
      </c>
      <c r="V44" s="2">
        <f t="shared" si="2"/>
        <v>8.1358200000000007</v>
      </c>
      <c r="W44" s="2">
        <f t="shared" si="3"/>
        <v>0</v>
      </c>
      <c r="X44" s="2">
        <f t="shared" si="4"/>
        <v>5.6093399999999995</v>
      </c>
      <c r="Y44" s="2">
        <f t="shared" si="5"/>
        <v>23.890680000000003</v>
      </c>
      <c r="Z44" s="2">
        <f t="shared" si="6"/>
        <v>8.4050999999999991</v>
      </c>
      <c r="AA44" s="2">
        <f t="shared" si="7"/>
        <v>0.99131999999999998</v>
      </c>
      <c r="AB44" s="2">
        <f t="shared" si="8"/>
        <v>3.2359799999999996</v>
      </c>
      <c r="AC44" s="7">
        <f t="shared" si="9"/>
        <v>50.268239999999999</v>
      </c>
      <c r="AD44" s="7">
        <f t="shared" si="10"/>
        <v>13.8</v>
      </c>
      <c r="AE44" s="7">
        <f t="shared" si="11"/>
        <v>64.068240000000003</v>
      </c>
    </row>
    <row r="45" spans="1:31" x14ac:dyDescent="0.25">
      <c r="A45" t="s">
        <v>5</v>
      </c>
      <c r="B45">
        <v>3</v>
      </c>
      <c r="C45" t="s">
        <v>3</v>
      </c>
      <c r="D45" s="1">
        <v>45352</v>
      </c>
      <c r="E45" s="2">
        <v>12</v>
      </c>
      <c r="F45" s="2">
        <v>0</v>
      </c>
      <c r="G45" s="2">
        <v>0.97</v>
      </c>
      <c r="H45" s="2">
        <v>0.04</v>
      </c>
      <c r="I45" s="2">
        <v>0.79</v>
      </c>
      <c r="J45" s="3">
        <v>0.23691999999999999</v>
      </c>
      <c r="K45" s="3">
        <v>0</v>
      </c>
      <c r="L45" s="3">
        <v>8.4989999999999996E-2</v>
      </c>
      <c r="M45" s="3">
        <v>0.36198000000000002</v>
      </c>
      <c r="N45" s="3">
        <v>0.12734999999999999</v>
      </c>
      <c r="O45" s="3">
        <v>1.502E-2</v>
      </c>
      <c r="P45" s="3">
        <v>5.3200000000000001E-3</v>
      </c>
      <c r="Q45" s="7">
        <f t="shared" si="0"/>
        <v>13.8</v>
      </c>
      <c r="R45" s="4">
        <f t="shared" si="1"/>
        <v>0.83157999999999999</v>
      </c>
      <c r="T45">
        <v>66</v>
      </c>
      <c r="V45" s="2">
        <f t="shared" si="2"/>
        <v>15.636719999999999</v>
      </c>
      <c r="W45" s="2">
        <f t="shared" si="3"/>
        <v>0</v>
      </c>
      <c r="X45" s="2">
        <f t="shared" si="4"/>
        <v>5.6093399999999995</v>
      </c>
      <c r="Y45" s="2">
        <f t="shared" si="5"/>
        <v>23.890680000000003</v>
      </c>
      <c r="Z45" s="2">
        <f t="shared" si="6"/>
        <v>8.4050999999999991</v>
      </c>
      <c r="AA45" s="2">
        <f t="shared" si="7"/>
        <v>0.99131999999999998</v>
      </c>
      <c r="AB45" s="2">
        <f t="shared" si="8"/>
        <v>0.35111999999999999</v>
      </c>
      <c r="AC45" s="7">
        <f t="shared" si="9"/>
        <v>54.884280000000004</v>
      </c>
      <c r="AD45" s="7">
        <f t="shared" si="10"/>
        <v>13.8</v>
      </c>
      <c r="AE45" s="7">
        <f t="shared" si="11"/>
        <v>68.684280000000001</v>
      </c>
    </row>
    <row r="46" spans="1:31" x14ac:dyDescent="0.25">
      <c r="A46" t="s">
        <v>5</v>
      </c>
      <c r="B46">
        <v>3</v>
      </c>
      <c r="C46" t="s">
        <v>3</v>
      </c>
      <c r="D46" s="1">
        <v>45383</v>
      </c>
      <c r="E46" s="2">
        <v>12</v>
      </c>
      <c r="F46" s="2">
        <v>0</v>
      </c>
      <c r="G46" s="2">
        <v>0.97</v>
      </c>
      <c r="H46" s="2">
        <v>0.04</v>
      </c>
      <c r="I46" s="2">
        <v>0.79</v>
      </c>
      <c r="J46" s="3">
        <v>0.23691999999999999</v>
      </c>
      <c r="K46" s="3">
        <v>0</v>
      </c>
      <c r="L46" s="3">
        <v>0.2283</v>
      </c>
      <c r="M46" s="3">
        <v>0.14349000000000001</v>
      </c>
      <c r="N46" s="3">
        <v>0.12734999999999999</v>
      </c>
      <c r="O46" s="3">
        <v>1.502E-2</v>
      </c>
      <c r="P46" s="3">
        <v>5.3200000000000001E-3</v>
      </c>
      <c r="Q46" s="7">
        <f t="shared" si="0"/>
        <v>13.8</v>
      </c>
      <c r="R46" s="4">
        <f t="shared" si="1"/>
        <v>0.75639999999999996</v>
      </c>
      <c r="T46">
        <v>66</v>
      </c>
      <c r="V46" s="2">
        <f t="shared" si="2"/>
        <v>15.636719999999999</v>
      </c>
      <c r="W46" s="2">
        <f t="shared" si="3"/>
        <v>0</v>
      </c>
      <c r="X46" s="2">
        <f t="shared" si="4"/>
        <v>15.0678</v>
      </c>
      <c r="Y46" s="2">
        <f t="shared" si="5"/>
        <v>9.4703400000000002</v>
      </c>
      <c r="Z46" s="2">
        <f t="shared" si="6"/>
        <v>8.4050999999999991</v>
      </c>
      <c r="AA46" s="2">
        <f t="shared" si="7"/>
        <v>0.99131999999999998</v>
      </c>
      <c r="AB46" s="2">
        <f t="shared" si="8"/>
        <v>0.35111999999999999</v>
      </c>
      <c r="AC46" s="7">
        <f t="shared" si="9"/>
        <v>49.922399999999996</v>
      </c>
      <c r="AD46" s="7">
        <f t="shared" si="10"/>
        <v>13.8</v>
      </c>
      <c r="AE46" s="7">
        <f t="shared" si="11"/>
        <v>63.722399999999993</v>
      </c>
    </row>
    <row r="47" spans="1:31" x14ac:dyDescent="0.25">
      <c r="A47" t="s">
        <v>5</v>
      </c>
      <c r="B47">
        <v>3</v>
      </c>
      <c r="C47" t="s">
        <v>3</v>
      </c>
      <c r="D47" s="1">
        <v>45413</v>
      </c>
      <c r="E47" s="2">
        <v>12</v>
      </c>
      <c r="F47" s="2">
        <v>0</v>
      </c>
      <c r="G47" s="2">
        <v>0.97</v>
      </c>
      <c r="H47" s="2">
        <v>0.04</v>
      </c>
      <c r="I47" s="2">
        <v>0.79</v>
      </c>
      <c r="J47" s="3">
        <v>0.23691999999999999</v>
      </c>
      <c r="K47" s="3">
        <v>0</v>
      </c>
      <c r="L47" s="3">
        <v>0.2283</v>
      </c>
      <c r="M47" s="3">
        <v>0.14349000000000001</v>
      </c>
      <c r="N47" s="3">
        <v>0.12734999999999999</v>
      </c>
      <c r="O47" s="3">
        <v>1.502E-2</v>
      </c>
      <c r="P47" s="3">
        <v>5.3200000000000001E-3</v>
      </c>
      <c r="Q47" s="7">
        <f t="shared" si="0"/>
        <v>13.8</v>
      </c>
      <c r="R47" s="4">
        <f t="shared" si="1"/>
        <v>0.75639999999999996</v>
      </c>
      <c r="T47">
        <v>66</v>
      </c>
      <c r="V47" s="2">
        <f t="shared" si="2"/>
        <v>15.636719999999999</v>
      </c>
      <c r="W47" s="2">
        <f t="shared" si="3"/>
        <v>0</v>
      </c>
      <c r="X47" s="2">
        <f t="shared" si="4"/>
        <v>15.0678</v>
      </c>
      <c r="Y47" s="2">
        <f t="shared" si="5"/>
        <v>9.4703400000000002</v>
      </c>
      <c r="Z47" s="2">
        <f t="shared" si="6"/>
        <v>8.4050999999999991</v>
      </c>
      <c r="AA47" s="2">
        <f t="shared" si="7"/>
        <v>0.99131999999999998</v>
      </c>
      <c r="AB47" s="2">
        <f t="shared" si="8"/>
        <v>0.35111999999999999</v>
      </c>
      <c r="AC47" s="7">
        <f t="shared" si="9"/>
        <v>49.922399999999996</v>
      </c>
      <c r="AD47" s="7">
        <f t="shared" si="10"/>
        <v>13.8</v>
      </c>
      <c r="AE47" s="7">
        <f t="shared" si="11"/>
        <v>63.722399999999993</v>
      </c>
    </row>
    <row r="48" spans="1:31" x14ac:dyDescent="0.25">
      <c r="A48" t="s">
        <v>5</v>
      </c>
      <c r="B48">
        <v>3</v>
      </c>
      <c r="C48" t="s">
        <v>3</v>
      </c>
      <c r="D48" s="1">
        <v>45444</v>
      </c>
      <c r="E48" s="2">
        <v>12</v>
      </c>
      <c r="F48" s="2">
        <v>0</v>
      </c>
      <c r="G48" s="2">
        <v>0.97</v>
      </c>
      <c r="H48" s="2">
        <v>0.3</v>
      </c>
      <c r="I48" s="2">
        <v>0.79</v>
      </c>
      <c r="J48" s="3">
        <v>0.23691999999999999</v>
      </c>
      <c r="K48" s="3">
        <v>0</v>
      </c>
      <c r="L48" s="3">
        <v>0.2283</v>
      </c>
      <c r="M48" s="3">
        <v>0.14349000000000001</v>
      </c>
      <c r="N48" s="3">
        <v>0.12734999999999999</v>
      </c>
      <c r="O48" s="3">
        <v>1.502E-2</v>
      </c>
      <c r="P48" s="3">
        <v>5.3200000000000001E-3</v>
      </c>
      <c r="Q48" s="7">
        <f t="shared" ref="Q48" si="12">SUM(E48:I48)</f>
        <v>14.060000000000002</v>
      </c>
      <c r="R48" s="4">
        <f t="shared" ref="R48" si="13">SUM(J48:P48)</f>
        <v>0.75639999999999996</v>
      </c>
      <c r="T48">
        <v>66</v>
      </c>
      <c r="V48" s="2">
        <f t="shared" ref="V48" si="14">J48*T48</f>
        <v>15.636719999999999</v>
      </c>
      <c r="W48" s="2">
        <f t="shared" ref="W48" si="15">K48*T48</f>
        <v>0</v>
      </c>
      <c r="X48" s="2">
        <f t="shared" ref="X48" si="16">L48*T48</f>
        <v>15.0678</v>
      </c>
      <c r="Y48" s="2">
        <f t="shared" ref="Y48" si="17">M48*T48</f>
        <v>9.4703400000000002</v>
      </c>
      <c r="Z48" s="2">
        <f t="shared" ref="Z48" si="18">N48*T48</f>
        <v>8.4050999999999991</v>
      </c>
      <c r="AA48" s="2">
        <f t="shared" ref="AA48" si="19">O48*T48</f>
        <v>0.99131999999999998</v>
      </c>
      <c r="AB48" s="2">
        <f t="shared" ref="AB48" si="20">P48*T48</f>
        <v>0.35111999999999999</v>
      </c>
      <c r="AC48" s="7">
        <f t="shared" ref="AC48" si="21">SUM(V48:AB48)</f>
        <v>49.922399999999996</v>
      </c>
      <c r="AD48" s="7">
        <f t="shared" ref="AD48" si="22">Q48</f>
        <v>14.060000000000002</v>
      </c>
      <c r="AE48" s="7">
        <f t="shared" ref="AE48" si="23">SUM(AC48:AD48)</f>
        <v>63.982399999999998</v>
      </c>
    </row>
    <row r="51" spans="31:31" x14ac:dyDescent="0.25">
      <c r="AE51" s="7"/>
    </row>
  </sheetData>
  <pageMargins left="0.7" right="0.7" top="0.75" bottom="0.75" header="0.3" footer="0.3"/>
  <pageSetup paperSize="119" scale="35" fitToHeight="0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B929-29FC-494B-A596-BE350FD263E6}">
  <sheetPr>
    <pageSetUpPr fitToPage="1"/>
  </sheetPr>
  <dimension ref="A1:W40"/>
  <sheetViews>
    <sheetView view="pageBreakPreview" topLeftCell="H1" zoomScale="60" zoomScaleNormal="80" workbookViewId="0">
      <selection activeCell="M72" sqref="M7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13.7109375" bestFit="1" customWidth="1"/>
    <col min="4" max="4" width="14.28515625" bestFit="1" customWidth="1"/>
    <col min="5" max="5" width="23.7109375" bestFit="1" customWidth="1"/>
    <col min="6" max="6" width="13.28515625" bestFit="1" customWidth="1"/>
    <col min="7" max="7" width="15" bestFit="1" customWidth="1"/>
    <col min="8" max="8" width="14.42578125" bestFit="1" customWidth="1"/>
    <col min="9" max="9" width="14.140625" bestFit="1" customWidth="1"/>
    <col min="10" max="10" width="19.5703125" bestFit="1" customWidth="1"/>
    <col min="11" max="11" width="25" bestFit="1" customWidth="1"/>
    <col min="12" max="12" width="26.7109375" bestFit="1" customWidth="1"/>
    <col min="13" max="13" width="18.5703125" bestFit="1" customWidth="1"/>
    <col min="14" max="14" width="19.5703125" bestFit="1" customWidth="1"/>
    <col min="15" max="15" width="22.140625" bestFit="1" customWidth="1"/>
    <col min="16" max="16" width="21.7109375" bestFit="1" customWidth="1"/>
    <col min="17" max="17" width="19.5703125" bestFit="1" customWidth="1"/>
    <col min="18" max="18" width="25" bestFit="1" customWidth="1"/>
    <col min="19" max="19" width="26.7109375" bestFit="1" customWidth="1"/>
    <col min="20" max="20" width="19.5703125" bestFit="1" customWidth="1"/>
    <col min="21" max="21" width="18.7109375" bestFit="1" customWidth="1"/>
    <col min="22" max="22" width="13.7109375" bestFit="1" customWidth="1"/>
    <col min="23" max="23" width="9.5703125" bestFit="1" customWidth="1"/>
  </cols>
  <sheetData>
    <row r="1" spans="1:23" s="10" customFormat="1" x14ac:dyDescent="0.25">
      <c r="A1" s="10" t="s">
        <v>7</v>
      </c>
      <c r="B1" s="10" t="s">
        <v>6</v>
      </c>
      <c r="C1" s="10" t="s">
        <v>13</v>
      </c>
      <c r="D1" s="10" t="s">
        <v>20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14</v>
      </c>
      <c r="K1" s="10" t="s">
        <v>15</v>
      </c>
      <c r="L1" s="10" t="s">
        <v>16</v>
      </c>
      <c r="M1" s="10" t="s">
        <v>18</v>
      </c>
      <c r="N1" s="10" t="s">
        <v>21</v>
      </c>
      <c r="O1" s="10" t="s">
        <v>22</v>
      </c>
      <c r="P1" s="10" t="s">
        <v>23</v>
      </c>
      <c r="Q1" s="10" t="s">
        <v>14</v>
      </c>
      <c r="R1" s="10" t="s">
        <v>15</v>
      </c>
      <c r="S1" s="10" t="s">
        <v>16</v>
      </c>
      <c r="T1" s="10" t="s">
        <v>18</v>
      </c>
      <c r="U1" s="10" t="s">
        <v>24</v>
      </c>
      <c r="V1" s="10" t="s">
        <v>25</v>
      </c>
      <c r="W1" s="10" t="s">
        <v>26</v>
      </c>
    </row>
    <row r="2" spans="1:23" x14ac:dyDescent="0.25">
      <c r="A2" t="s">
        <v>5</v>
      </c>
      <c r="B2">
        <v>1</v>
      </c>
      <c r="C2" t="s">
        <v>0</v>
      </c>
      <c r="D2" s="1">
        <v>45292</v>
      </c>
      <c r="E2" s="2">
        <v>12</v>
      </c>
      <c r="F2" s="2">
        <v>0</v>
      </c>
      <c r="G2" s="2">
        <v>0.97</v>
      </c>
      <c r="H2" s="2">
        <v>0.04</v>
      </c>
      <c r="I2" s="2">
        <v>0.79</v>
      </c>
      <c r="J2" s="3">
        <v>0.22689999999999999</v>
      </c>
      <c r="K2" s="3">
        <v>0.36053000000000002</v>
      </c>
      <c r="L2" s="3">
        <v>0.69396999999999998</v>
      </c>
      <c r="M2" s="3">
        <v>1.502E-2</v>
      </c>
      <c r="N2" s="7">
        <f>SUM(E2:I2)</f>
        <v>13.8</v>
      </c>
      <c r="O2" s="4">
        <f>SUM(J2:M2)</f>
        <v>1.2964200000000001</v>
      </c>
      <c r="P2">
        <v>86</v>
      </c>
      <c r="Q2" s="2">
        <f>J2*P2</f>
        <v>19.513400000000001</v>
      </c>
      <c r="R2" s="2">
        <f>K2*P2</f>
        <v>31.005580000000002</v>
      </c>
      <c r="S2" s="2">
        <f>L2*P2</f>
        <v>59.681419999999996</v>
      </c>
      <c r="T2" s="2">
        <f>M2*P2</f>
        <v>1.29172</v>
      </c>
      <c r="U2" s="7">
        <f>SUM(Q2:T2)</f>
        <v>111.49212</v>
      </c>
      <c r="V2" s="7">
        <f>N2</f>
        <v>13.8</v>
      </c>
      <c r="W2" s="7">
        <f>SUM(U2:V2)</f>
        <v>125.29212</v>
      </c>
    </row>
    <row r="3" spans="1:23" x14ac:dyDescent="0.25">
      <c r="A3" t="s">
        <v>5</v>
      </c>
      <c r="B3">
        <v>1</v>
      </c>
      <c r="C3" t="s">
        <v>0</v>
      </c>
      <c r="D3" s="1">
        <v>45323</v>
      </c>
      <c r="E3" s="2">
        <v>12</v>
      </c>
      <c r="F3" s="2">
        <v>0</v>
      </c>
      <c r="G3" s="2">
        <v>0.97</v>
      </c>
      <c r="H3" s="2">
        <v>0.04</v>
      </c>
      <c r="I3" s="2">
        <v>0.79</v>
      </c>
      <c r="J3" s="3">
        <v>0.22689999999999999</v>
      </c>
      <c r="K3" s="3">
        <v>0.36053000000000002</v>
      </c>
      <c r="L3" s="3">
        <v>0.69396999999999998</v>
      </c>
      <c r="M3" s="3">
        <v>1.502E-2</v>
      </c>
      <c r="N3" s="7">
        <f t="shared" ref="N3:N6" si="0">SUM(E3:I3)</f>
        <v>13.8</v>
      </c>
      <c r="O3" s="4">
        <f t="shared" ref="O3:O6" si="1">SUM(J3:M3)</f>
        <v>1.2964200000000001</v>
      </c>
      <c r="P3">
        <v>86</v>
      </c>
      <c r="Q3" s="2">
        <f t="shared" ref="Q3:Q6" si="2">J3*P3</f>
        <v>19.513400000000001</v>
      </c>
      <c r="R3" s="2">
        <f t="shared" ref="R3:R6" si="3">K3*P3</f>
        <v>31.005580000000002</v>
      </c>
      <c r="S3" s="2">
        <f t="shared" ref="S3:S6" si="4">L3*P3</f>
        <v>59.681419999999996</v>
      </c>
      <c r="T3" s="2">
        <f t="shared" ref="T3:T6" si="5">M3*P3</f>
        <v>1.29172</v>
      </c>
      <c r="U3" s="7">
        <f t="shared" ref="U3:U6" si="6">SUM(Q3:T3)</f>
        <v>111.49212</v>
      </c>
      <c r="V3" s="7">
        <f t="shared" ref="V3:V6" si="7">N3</f>
        <v>13.8</v>
      </c>
      <c r="W3" s="7">
        <f>SUM(U3:V3)</f>
        <v>125.29212</v>
      </c>
    </row>
    <row r="4" spans="1:23" x14ac:dyDescent="0.25">
      <c r="A4" t="s">
        <v>5</v>
      </c>
      <c r="B4">
        <v>1</v>
      </c>
      <c r="C4" t="s">
        <v>0</v>
      </c>
      <c r="D4" s="1">
        <v>45352</v>
      </c>
      <c r="E4" s="2">
        <v>12</v>
      </c>
      <c r="F4" s="2">
        <v>0</v>
      </c>
      <c r="G4" s="2">
        <v>0.97</v>
      </c>
      <c r="H4" s="2">
        <v>0.04</v>
      </c>
      <c r="I4" s="2">
        <v>0.79</v>
      </c>
      <c r="J4" s="3">
        <v>0.22689999999999999</v>
      </c>
      <c r="K4" s="11">
        <v>0.35805999999999999</v>
      </c>
      <c r="L4" s="11">
        <v>0.38146000000000002</v>
      </c>
      <c r="M4" s="3">
        <v>1.502E-2</v>
      </c>
      <c r="N4" s="7">
        <f t="shared" si="0"/>
        <v>13.8</v>
      </c>
      <c r="O4" s="4">
        <f t="shared" si="1"/>
        <v>0.98143999999999998</v>
      </c>
      <c r="P4">
        <v>86</v>
      </c>
      <c r="Q4" s="2">
        <f t="shared" si="2"/>
        <v>19.513400000000001</v>
      </c>
      <c r="R4" s="2">
        <f t="shared" si="3"/>
        <v>30.79316</v>
      </c>
      <c r="S4" s="2">
        <f t="shared" si="4"/>
        <v>32.80556</v>
      </c>
      <c r="T4" s="2">
        <f t="shared" si="5"/>
        <v>1.29172</v>
      </c>
      <c r="U4" s="7">
        <f t="shared" si="6"/>
        <v>84.403840000000002</v>
      </c>
      <c r="V4" s="7">
        <f t="shared" si="7"/>
        <v>13.8</v>
      </c>
      <c r="W4" s="7">
        <f>SUM(U4:V4)</f>
        <v>98.20384</v>
      </c>
    </row>
    <row r="5" spans="1:23" x14ac:dyDescent="0.25">
      <c r="A5" t="s">
        <v>5</v>
      </c>
      <c r="B5">
        <v>1</v>
      </c>
      <c r="C5" t="s">
        <v>0</v>
      </c>
      <c r="D5" s="1">
        <v>45383</v>
      </c>
      <c r="E5" s="2">
        <v>12</v>
      </c>
      <c r="F5" s="2">
        <v>0</v>
      </c>
      <c r="G5" s="2">
        <v>0.97</v>
      </c>
      <c r="H5" s="2">
        <v>0.04</v>
      </c>
      <c r="I5" s="2">
        <v>0.79</v>
      </c>
      <c r="J5" s="3">
        <v>0.22689999999999999</v>
      </c>
      <c r="K5" s="11">
        <v>0.35805999999999999</v>
      </c>
      <c r="L5" s="11">
        <v>0.38146000000000002</v>
      </c>
      <c r="M5" s="3">
        <v>1.502E-2</v>
      </c>
      <c r="N5" s="7">
        <f t="shared" si="0"/>
        <v>13.8</v>
      </c>
      <c r="O5" s="4">
        <f t="shared" si="1"/>
        <v>0.98143999999999998</v>
      </c>
      <c r="P5">
        <v>86</v>
      </c>
      <c r="Q5" s="2">
        <f t="shared" si="2"/>
        <v>19.513400000000001</v>
      </c>
      <c r="R5" s="2">
        <f t="shared" si="3"/>
        <v>30.79316</v>
      </c>
      <c r="S5" s="2">
        <f t="shared" si="4"/>
        <v>32.80556</v>
      </c>
      <c r="T5" s="2">
        <f t="shared" si="5"/>
        <v>1.29172</v>
      </c>
      <c r="U5" s="7">
        <f t="shared" si="6"/>
        <v>84.403840000000002</v>
      </c>
      <c r="V5" s="7">
        <f t="shared" si="7"/>
        <v>13.8</v>
      </c>
      <c r="W5" s="7">
        <f t="shared" ref="W5:W6" si="8">SUM(U5:V5)</f>
        <v>98.20384</v>
      </c>
    </row>
    <row r="6" spans="1:23" x14ac:dyDescent="0.25">
      <c r="A6" t="s">
        <v>5</v>
      </c>
      <c r="B6">
        <v>1</v>
      </c>
      <c r="C6" t="s">
        <v>0</v>
      </c>
      <c r="D6" s="1">
        <v>45413</v>
      </c>
      <c r="E6" s="2">
        <v>12</v>
      </c>
      <c r="F6" s="2">
        <v>0</v>
      </c>
      <c r="G6" s="2">
        <v>0.97</v>
      </c>
      <c r="H6" s="2">
        <v>0.04</v>
      </c>
      <c r="I6" s="2">
        <v>0.79</v>
      </c>
      <c r="J6" s="3">
        <v>0.22689999999999999</v>
      </c>
      <c r="K6" s="11">
        <v>0.35805999999999999</v>
      </c>
      <c r="L6" s="11">
        <v>0.38146000000000002</v>
      </c>
      <c r="M6" s="3">
        <v>1.502E-2</v>
      </c>
      <c r="N6" s="7">
        <f t="shared" si="0"/>
        <v>13.8</v>
      </c>
      <c r="O6" s="4">
        <f t="shared" si="1"/>
        <v>0.98143999999999998</v>
      </c>
      <c r="P6">
        <v>86</v>
      </c>
      <c r="Q6" s="2">
        <f t="shared" si="2"/>
        <v>19.513400000000001</v>
      </c>
      <c r="R6" s="2">
        <f t="shared" si="3"/>
        <v>30.79316</v>
      </c>
      <c r="S6" s="2">
        <f t="shared" si="4"/>
        <v>32.80556</v>
      </c>
      <c r="T6" s="2">
        <f t="shared" si="5"/>
        <v>1.29172</v>
      </c>
      <c r="U6" s="7">
        <f t="shared" si="6"/>
        <v>84.403840000000002</v>
      </c>
      <c r="V6" s="7">
        <f t="shared" si="7"/>
        <v>13.8</v>
      </c>
      <c r="W6" s="7">
        <f t="shared" si="8"/>
        <v>98.20384</v>
      </c>
    </row>
    <row r="7" spans="1:23" x14ac:dyDescent="0.25">
      <c r="A7" t="s">
        <v>5</v>
      </c>
      <c r="B7">
        <v>1</v>
      </c>
      <c r="C7" t="s">
        <v>0</v>
      </c>
      <c r="D7" s="1">
        <v>45444</v>
      </c>
      <c r="E7" s="2">
        <v>12</v>
      </c>
      <c r="F7" s="2">
        <v>0</v>
      </c>
      <c r="G7" s="2">
        <v>0.97</v>
      </c>
      <c r="H7" s="2">
        <v>0.3</v>
      </c>
      <c r="I7" s="2">
        <v>0.79</v>
      </c>
      <c r="J7" s="3">
        <v>0.22689999999999999</v>
      </c>
      <c r="K7" s="11">
        <v>0.35805999999999999</v>
      </c>
      <c r="L7" s="11">
        <v>0.38146000000000002</v>
      </c>
      <c r="M7" s="3">
        <v>1.502E-2</v>
      </c>
      <c r="N7" s="7">
        <f t="shared" ref="N7" si="9">SUM(E7:I7)</f>
        <v>14.060000000000002</v>
      </c>
      <c r="O7" s="4">
        <f t="shared" ref="O7" si="10">SUM(J7:M7)</f>
        <v>0.98143999999999998</v>
      </c>
      <c r="P7">
        <v>86</v>
      </c>
      <c r="Q7" s="2">
        <f t="shared" ref="Q7" si="11">J7*P7</f>
        <v>19.513400000000001</v>
      </c>
      <c r="R7" s="2">
        <f t="shared" ref="R7" si="12">K7*P7</f>
        <v>30.79316</v>
      </c>
      <c r="S7" s="2">
        <f t="shared" ref="S7" si="13">L7*P7</f>
        <v>32.80556</v>
      </c>
      <c r="T7" s="2">
        <f t="shared" ref="T7" si="14">M7*P7</f>
        <v>1.29172</v>
      </c>
      <c r="U7" s="7">
        <f t="shared" ref="U7" si="15">SUM(Q7:T7)</f>
        <v>84.403840000000002</v>
      </c>
      <c r="V7" s="7">
        <f t="shared" ref="V7" si="16">N7</f>
        <v>14.060000000000002</v>
      </c>
      <c r="W7" s="7">
        <f t="shared" ref="W7" si="17">SUM(U7:V7)</f>
        <v>98.463840000000005</v>
      </c>
    </row>
    <row r="8" spans="1:23" x14ac:dyDescent="0.25">
      <c r="D8" s="3"/>
      <c r="E8" s="6"/>
      <c r="G8" s="7"/>
      <c r="H8" s="4"/>
      <c r="K8" s="2"/>
      <c r="L8" s="2"/>
      <c r="M8" s="2"/>
      <c r="N8" s="2"/>
      <c r="O8" s="2"/>
      <c r="P8" s="7"/>
    </row>
    <row r="9" spans="1:23" x14ac:dyDescent="0.25">
      <c r="D9" s="3"/>
      <c r="E9" s="6"/>
      <c r="G9" s="7"/>
      <c r="H9" s="4"/>
      <c r="K9" s="2"/>
      <c r="L9" s="2"/>
      <c r="M9" s="2"/>
      <c r="N9" s="2"/>
      <c r="O9" s="2"/>
      <c r="P9" s="7"/>
    </row>
    <row r="10" spans="1:23" x14ac:dyDescent="0.25">
      <c r="D10" s="3"/>
      <c r="E10" s="6"/>
      <c r="G10" s="7"/>
      <c r="H10" s="4"/>
      <c r="K10" s="2"/>
      <c r="L10" s="2"/>
      <c r="M10" s="2"/>
      <c r="N10" s="2"/>
      <c r="O10" s="2"/>
      <c r="P10" s="7"/>
    </row>
    <row r="11" spans="1:23" x14ac:dyDescent="0.25">
      <c r="D11" s="3"/>
      <c r="E11" s="6"/>
      <c r="G11" s="7"/>
      <c r="H11" s="4"/>
      <c r="K11" s="2"/>
      <c r="L11" s="2"/>
      <c r="M11" s="2"/>
      <c r="N11" s="2"/>
      <c r="O11" s="2"/>
      <c r="P11" s="7"/>
    </row>
    <row r="12" spans="1:23" x14ac:dyDescent="0.25">
      <c r="D12" s="3"/>
      <c r="E12" s="6"/>
      <c r="G12" s="7"/>
      <c r="H12" s="4"/>
      <c r="K12" s="2"/>
      <c r="L12" s="2"/>
      <c r="M12" s="2"/>
      <c r="N12" s="2"/>
      <c r="O12" s="2"/>
      <c r="P12" s="7"/>
    </row>
    <row r="13" spans="1:23" x14ac:dyDescent="0.25">
      <c r="D13" s="3"/>
      <c r="E13" s="6"/>
      <c r="G13" s="7"/>
      <c r="H13" s="4"/>
      <c r="K13" s="2"/>
      <c r="L13" s="2"/>
      <c r="M13" s="2"/>
      <c r="N13" s="2"/>
      <c r="O13" s="2"/>
      <c r="P13" s="7"/>
    </row>
    <row r="14" spans="1:23" x14ac:dyDescent="0.25">
      <c r="D14" s="3"/>
      <c r="E14" s="6"/>
      <c r="G14" s="7"/>
      <c r="H14" s="4"/>
      <c r="K14" s="2"/>
      <c r="L14" s="2"/>
      <c r="M14" s="2"/>
      <c r="N14" s="2"/>
      <c r="O14" s="2"/>
      <c r="P14" s="7"/>
    </row>
    <row r="15" spans="1:23" x14ac:dyDescent="0.25">
      <c r="D15" s="3"/>
      <c r="E15" s="6"/>
      <c r="G15" s="7"/>
      <c r="H15" s="4"/>
      <c r="K15" s="2"/>
      <c r="L15" s="2"/>
      <c r="M15" s="2"/>
      <c r="N15" s="2"/>
      <c r="O15" s="2"/>
      <c r="P15" s="7"/>
    </row>
    <row r="16" spans="1:23" x14ac:dyDescent="0.25">
      <c r="D16" s="3"/>
      <c r="E16" s="6"/>
      <c r="G16" s="7"/>
      <c r="H16" s="4"/>
      <c r="K16" s="2"/>
      <c r="L16" s="2"/>
      <c r="M16" s="2"/>
      <c r="N16" s="2"/>
      <c r="O16" s="2"/>
      <c r="P16" s="7"/>
    </row>
    <row r="17" spans="4:16" x14ac:dyDescent="0.25">
      <c r="D17" s="3"/>
      <c r="E17" s="6"/>
      <c r="G17" s="7"/>
      <c r="H17" s="4"/>
      <c r="K17" s="2"/>
      <c r="L17" s="2"/>
      <c r="M17" s="2"/>
      <c r="N17" s="2"/>
      <c r="O17" s="2"/>
      <c r="P17" s="7"/>
    </row>
    <row r="18" spans="4:16" x14ac:dyDescent="0.25">
      <c r="D18" s="3"/>
      <c r="E18" s="6"/>
      <c r="G18" s="7"/>
      <c r="H18" s="4"/>
      <c r="K18" s="2"/>
      <c r="L18" s="2"/>
      <c r="M18" s="2"/>
      <c r="N18" s="2"/>
      <c r="O18" s="2"/>
      <c r="P18" s="7"/>
    </row>
    <row r="19" spans="4:16" x14ac:dyDescent="0.25">
      <c r="D19" s="3"/>
      <c r="E19" s="6"/>
      <c r="G19" s="7"/>
      <c r="H19" s="4"/>
      <c r="K19" s="2"/>
      <c r="L19" s="2"/>
      <c r="M19" s="2"/>
      <c r="N19" s="2"/>
      <c r="O19" s="2"/>
      <c r="P19" s="7"/>
    </row>
    <row r="20" spans="4:16" x14ac:dyDescent="0.25">
      <c r="D20" s="3"/>
      <c r="E20" s="6"/>
      <c r="G20" s="7"/>
      <c r="H20" s="4"/>
      <c r="K20" s="2"/>
      <c r="L20" s="2"/>
      <c r="M20" s="2"/>
      <c r="N20" s="2"/>
      <c r="O20" s="2"/>
      <c r="P20" s="7"/>
    </row>
    <row r="21" spans="4:16" x14ac:dyDescent="0.25">
      <c r="D21" s="3"/>
      <c r="E21" s="6"/>
      <c r="G21" s="7"/>
      <c r="H21" s="4"/>
      <c r="K21" s="2"/>
      <c r="L21" s="2"/>
      <c r="M21" s="2"/>
      <c r="N21" s="2"/>
      <c r="O21" s="2"/>
      <c r="P21" s="7"/>
    </row>
    <row r="22" spans="4:16" x14ac:dyDescent="0.25">
      <c r="D22" s="3"/>
      <c r="E22" s="6"/>
      <c r="G22" s="7"/>
      <c r="H22" s="4"/>
      <c r="K22" s="2"/>
      <c r="L22" s="2"/>
      <c r="M22" s="2"/>
      <c r="N22" s="2"/>
      <c r="O22" s="2"/>
      <c r="P22" s="7"/>
    </row>
    <row r="23" spans="4:16" x14ac:dyDescent="0.25">
      <c r="D23" s="3"/>
      <c r="E23" s="6"/>
      <c r="G23" s="7"/>
      <c r="H23" s="4"/>
      <c r="K23" s="2"/>
      <c r="L23" s="2"/>
      <c r="M23" s="2"/>
      <c r="N23" s="2"/>
      <c r="O23" s="2"/>
      <c r="P23" s="7"/>
    </row>
    <row r="24" spans="4:16" x14ac:dyDescent="0.25">
      <c r="D24" s="3"/>
      <c r="E24" s="6"/>
      <c r="G24" s="7"/>
      <c r="H24" s="4"/>
      <c r="K24" s="2"/>
      <c r="L24" s="2"/>
      <c r="M24" s="2"/>
      <c r="N24" s="2"/>
      <c r="O24" s="2"/>
      <c r="P24" s="7"/>
    </row>
    <row r="25" spans="4:16" x14ac:dyDescent="0.25">
      <c r="D25" s="3"/>
      <c r="E25" s="3"/>
      <c r="G25" s="7"/>
      <c r="H25" s="4"/>
      <c r="K25" s="2"/>
      <c r="L25" s="2"/>
      <c r="M25" s="2"/>
      <c r="N25" s="2"/>
      <c r="O25" s="2"/>
      <c r="P25" s="7"/>
    </row>
    <row r="26" spans="4:16" x14ac:dyDescent="0.25">
      <c r="D26" s="3"/>
      <c r="E26" s="3"/>
      <c r="G26" s="7"/>
      <c r="H26" s="4"/>
      <c r="K26" s="2"/>
      <c r="L26" s="2"/>
      <c r="M26" s="2"/>
      <c r="N26" s="2"/>
      <c r="O26" s="2"/>
      <c r="P26" s="7"/>
    </row>
    <row r="27" spans="4:16" x14ac:dyDescent="0.25">
      <c r="D27" s="3"/>
      <c r="E27" s="3"/>
      <c r="G27" s="7"/>
      <c r="H27" s="4"/>
      <c r="K27" s="2"/>
      <c r="L27" s="2"/>
      <c r="M27" s="2"/>
      <c r="N27" s="2"/>
      <c r="O27" s="2"/>
      <c r="P27" s="7"/>
    </row>
    <row r="28" spans="4:16" x14ac:dyDescent="0.25">
      <c r="D28" s="3"/>
      <c r="E28" s="3"/>
      <c r="G28" s="7"/>
      <c r="H28" s="4"/>
      <c r="K28" s="2"/>
      <c r="L28" s="2"/>
      <c r="M28" s="2"/>
      <c r="N28" s="2"/>
      <c r="O28" s="2"/>
      <c r="P28" s="7"/>
    </row>
    <row r="29" spans="4:16" x14ac:dyDescent="0.25">
      <c r="D29" s="3"/>
      <c r="E29" s="3"/>
      <c r="G29" s="7"/>
      <c r="H29" s="4"/>
      <c r="K29" s="2"/>
      <c r="L29" s="2"/>
      <c r="M29" s="2"/>
      <c r="N29" s="2"/>
      <c r="O29" s="2"/>
      <c r="P29" s="7"/>
    </row>
    <row r="30" spans="4:16" x14ac:dyDescent="0.25">
      <c r="D30" s="3"/>
      <c r="E30" s="3"/>
      <c r="G30" s="7"/>
      <c r="H30" s="4"/>
      <c r="K30" s="2"/>
      <c r="L30" s="2"/>
      <c r="M30" s="2"/>
      <c r="N30" s="2"/>
      <c r="O30" s="2"/>
      <c r="P30" s="7"/>
    </row>
    <row r="31" spans="4:16" x14ac:dyDescent="0.25">
      <c r="D31" s="3"/>
      <c r="E31" s="3"/>
      <c r="G31" s="7"/>
      <c r="H31" s="4"/>
      <c r="K31" s="2"/>
      <c r="L31" s="2"/>
      <c r="M31" s="2"/>
      <c r="N31" s="2"/>
      <c r="O31" s="2"/>
      <c r="P31" s="7"/>
    </row>
    <row r="32" spans="4:16" x14ac:dyDescent="0.25">
      <c r="D32" s="3"/>
      <c r="E32" s="3"/>
      <c r="G32" s="7"/>
      <c r="H32" s="4"/>
      <c r="K32" s="2"/>
      <c r="L32" s="2"/>
      <c r="M32" s="2"/>
      <c r="N32" s="2"/>
      <c r="O32" s="2"/>
      <c r="P32" s="7"/>
    </row>
    <row r="33" spans="4:16" x14ac:dyDescent="0.25">
      <c r="D33" s="3"/>
      <c r="E33" s="3"/>
      <c r="G33" s="7"/>
      <c r="H33" s="4"/>
      <c r="K33" s="2"/>
      <c r="L33" s="2"/>
      <c r="M33" s="2"/>
      <c r="N33" s="2"/>
      <c r="O33" s="2"/>
      <c r="P33" s="7"/>
    </row>
    <row r="34" spans="4:16" x14ac:dyDescent="0.25">
      <c r="D34" s="3"/>
      <c r="E34" s="3"/>
      <c r="G34" s="7"/>
      <c r="H34" s="4"/>
      <c r="K34" s="2"/>
      <c r="L34" s="2"/>
      <c r="M34" s="2"/>
      <c r="N34" s="2"/>
      <c r="O34" s="2"/>
      <c r="P34" s="7"/>
    </row>
    <row r="35" spans="4:16" x14ac:dyDescent="0.25">
      <c r="D35" s="3"/>
      <c r="E35" s="3"/>
      <c r="G35" s="7"/>
      <c r="H35" s="4"/>
      <c r="K35" s="2"/>
      <c r="L35" s="2"/>
      <c r="M35" s="2"/>
      <c r="N35" s="2"/>
      <c r="O35" s="2"/>
      <c r="P35" s="7"/>
    </row>
    <row r="36" spans="4:16" x14ac:dyDescent="0.25">
      <c r="D36" s="3"/>
      <c r="E36" s="3"/>
      <c r="G36" s="7"/>
      <c r="H36" s="4"/>
      <c r="K36" s="2"/>
      <c r="L36" s="2"/>
      <c r="M36" s="2"/>
      <c r="N36" s="2"/>
      <c r="O36" s="2"/>
      <c r="P36" s="7"/>
    </row>
    <row r="37" spans="4:16" x14ac:dyDescent="0.25">
      <c r="D37" s="3"/>
      <c r="E37" s="3"/>
      <c r="G37" s="7"/>
      <c r="H37" s="4"/>
      <c r="K37" s="2"/>
      <c r="L37" s="2"/>
      <c r="M37" s="2"/>
      <c r="N37" s="2"/>
      <c r="O37" s="2"/>
      <c r="P37" s="7"/>
    </row>
    <row r="38" spans="4:16" x14ac:dyDescent="0.25">
      <c r="D38" s="3"/>
      <c r="E38" s="3"/>
      <c r="G38" s="7"/>
      <c r="H38" s="4"/>
      <c r="K38" s="2"/>
      <c r="L38" s="2"/>
      <c r="M38" s="2"/>
      <c r="N38" s="2"/>
      <c r="O38" s="2"/>
      <c r="P38" s="7"/>
    </row>
    <row r="39" spans="4:16" x14ac:dyDescent="0.25">
      <c r="D39" s="3"/>
      <c r="E39" s="3"/>
      <c r="G39" s="7"/>
      <c r="H39" s="4"/>
      <c r="K39" s="2"/>
      <c r="L39" s="2"/>
      <c r="M39" s="2"/>
      <c r="N39" s="2"/>
      <c r="O39" s="2"/>
      <c r="P39" s="7"/>
    </row>
    <row r="40" spans="4:16" x14ac:dyDescent="0.25">
      <c r="D40" s="3"/>
      <c r="E40" s="3"/>
      <c r="G40" s="7"/>
      <c r="H40" s="4"/>
      <c r="K40" s="2"/>
      <c r="L40" s="2"/>
      <c r="M40" s="2"/>
      <c r="N40" s="2"/>
      <c r="O40" s="2"/>
      <c r="P40" s="7"/>
    </row>
  </sheetData>
  <pageMargins left="0.7" right="0.7" top="0.75" bottom="0.75" header="0.3" footer="0.3"/>
  <pageSetup paperSize="119" scale="48" fitToHeight="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E83DD-124D-47FC-815D-326F4CA8CDEC}">
  <sheetPr>
    <pageSetUpPr fitToPage="1"/>
  </sheetPr>
  <dimension ref="A1:V40"/>
  <sheetViews>
    <sheetView view="pageBreakPreview" zoomScale="60" zoomScaleNormal="80" workbookViewId="0">
      <selection activeCell="M72" sqref="M72"/>
    </sheetView>
  </sheetViews>
  <sheetFormatPr defaultRowHeight="15" x14ac:dyDescent="0.25"/>
  <cols>
    <col min="1" max="1" width="11" bestFit="1" customWidth="1"/>
    <col min="2" max="2" width="9.5703125" bestFit="1" customWidth="1"/>
    <col min="3" max="3" width="14.140625" bestFit="1" customWidth="1"/>
    <col min="4" max="4" width="9.42578125" bestFit="1" customWidth="1"/>
    <col min="5" max="5" width="24.42578125" bestFit="1" customWidth="1"/>
    <col min="6" max="6" width="15.42578125" bestFit="1" customWidth="1"/>
    <col min="7" max="7" width="14.85546875" bestFit="1" customWidth="1"/>
    <col min="8" max="8" width="14.5703125" bestFit="1" customWidth="1"/>
    <col min="9" max="9" width="20.140625" bestFit="1" customWidth="1"/>
    <col min="10" max="10" width="25.7109375" bestFit="1" customWidth="1"/>
    <col min="11" max="11" width="29.28515625" bestFit="1" customWidth="1"/>
    <col min="12" max="12" width="20.5703125" bestFit="1" customWidth="1"/>
    <col min="13" max="13" width="20.140625" bestFit="1" customWidth="1"/>
    <col min="14" max="14" width="22.7109375" bestFit="1" customWidth="1"/>
    <col min="15" max="15" width="24.42578125" bestFit="1" customWidth="1"/>
    <col min="16" max="16" width="22.42578125" bestFit="1" customWidth="1"/>
    <col min="17" max="17" width="25.7109375" bestFit="1" customWidth="1"/>
    <col min="18" max="18" width="27.42578125" bestFit="1" customWidth="1"/>
    <col min="19" max="19" width="19.140625" bestFit="1" customWidth="1"/>
    <col min="20" max="20" width="19.28515625" bestFit="1" customWidth="1"/>
    <col min="21" max="21" width="14.140625" bestFit="1" customWidth="1"/>
    <col min="22" max="22" width="9" bestFit="1" customWidth="1"/>
  </cols>
  <sheetData>
    <row r="1" spans="1:22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10</v>
      </c>
      <c r="G1" t="s">
        <v>11</v>
      </c>
      <c r="H1" t="s">
        <v>12</v>
      </c>
      <c r="I1" t="s">
        <v>14</v>
      </c>
      <c r="J1" t="s">
        <v>15</v>
      </c>
      <c r="K1" t="s">
        <v>16</v>
      </c>
      <c r="L1" t="s">
        <v>18</v>
      </c>
      <c r="M1" t="s">
        <v>21</v>
      </c>
      <c r="N1" t="s">
        <v>22</v>
      </c>
      <c r="O1" s="10" t="s">
        <v>23</v>
      </c>
      <c r="P1" s="10" t="s">
        <v>14</v>
      </c>
      <c r="Q1" s="10" t="s">
        <v>15</v>
      </c>
      <c r="R1" s="10" t="s">
        <v>16</v>
      </c>
      <c r="S1" s="10" t="s">
        <v>18</v>
      </c>
      <c r="T1" s="10" t="s">
        <v>24</v>
      </c>
      <c r="U1" s="10" t="s">
        <v>25</v>
      </c>
      <c r="V1" s="10" t="s">
        <v>26</v>
      </c>
    </row>
    <row r="2" spans="1:22" x14ac:dyDescent="0.25">
      <c r="A2" t="s">
        <v>5</v>
      </c>
      <c r="B2">
        <v>2</v>
      </c>
      <c r="C2" t="s">
        <v>0</v>
      </c>
      <c r="D2" s="1">
        <v>45292</v>
      </c>
      <c r="E2" s="2">
        <v>12</v>
      </c>
      <c r="F2" s="2">
        <v>0.97</v>
      </c>
      <c r="G2" s="2">
        <v>0.04</v>
      </c>
      <c r="H2" s="2">
        <v>0.79</v>
      </c>
      <c r="I2" s="9">
        <v>0.33329999999999999</v>
      </c>
      <c r="J2" s="3">
        <v>0.36053000000000002</v>
      </c>
      <c r="K2" s="3">
        <v>0.69396999999999998</v>
      </c>
      <c r="L2" s="3">
        <v>1.502E-2</v>
      </c>
      <c r="M2" s="2">
        <f>SUM(E2:H2)</f>
        <v>13.8</v>
      </c>
      <c r="N2" s="4">
        <f>SUM(I2:L2)</f>
        <v>1.40282</v>
      </c>
      <c r="O2">
        <v>86</v>
      </c>
      <c r="P2" s="2">
        <f>I2*O2</f>
        <v>28.663799999999998</v>
      </c>
      <c r="Q2" s="2">
        <f>J2*O2</f>
        <v>31.005580000000002</v>
      </c>
      <c r="R2" s="2">
        <f>K2*O2</f>
        <v>59.681419999999996</v>
      </c>
      <c r="S2" s="2">
        <f>L2*O2</f>
        <v>1.29172</v>
      </c>
      <c r="T2" s="7">
        <f>SUM(P2:S2)</f>
        <v>120.64251999999999</v>
      </c>
      <c r="U2" s="7">
        <f>M2</f>
        <v>13.8</v>
      </c>
      <c r="V2" s="7">
        <f>SUM(T2:U2)</f>
        <v>134.44252</v>
      </c>
    </row>
    <row r="3" spans="1:22" x14ac:dyDescent="0.25">
      <c r="A3" t="s">
        <v>5</v>
      </c>
      <c r="B3">
        <v>2</v>
      </c>
      <c r="C3" t="s">
        <v>0</v>
      </c>
      <c r="D3" s="1">
        <v>45323</v>
      </c>
      <c r="E3" s="2">
        <v>12</v>
      </c>
      <c r="F3" s="2">
        <v>0.97</v>
      </c>
      <c r="G3" s="2">
        <v>0.04</v>
      </c>
      <c r="H3" s="2">
        <v>0.79</v>
      </c>
      <c r="I3" s="3">
        <v>0.22689999999999999</v>
      </c>
      <c r="J3" s="3">
        <v>0.36053000000000002</v>
      </c>
      <c r="K3" s="3">
        <v>0.69396999999999998</v>
      </c>
      <c r="L3" s="3">
        <v>1.502E-2</v>
      </c>
      <c r="M3" s="7">
        <f t="shared" ref="M3:M6" si="0">SUM(E3:H3)</f>
        <v>13.8</v>
      </c>
      <c r="N3" s="4">
        <f t="shared" ref="N3:N6" si="1">SUM(I3:L3)</f>
        <v>1.2964200000000001</v>
      </c>
      <c r="O3">
        <v>86</v>
      </c>
      <c r="P3" s="2">
        <f t="shared" ref="P3:P6" si="2">I3*O3</f>
        <v>19.513400000000001</v>
      </c>
      <c r="Q3" s="2">
        <f t="shared" ref="Q3:Q6" si="3">J3*O3</f>
        <v>31.005580000000002</v>
      </c>
      <c r="R3" s="2">
        <f t="shared" ref="R3:R6" si="4">K3*O3</f>
        <v>59.681419999999996</v>
      </c>
      <c r="S3" s="2">
        <f t="shared" ref="S3:S6" si="5">L3*O3</f>
        <v>1.29172</v>
      </c>
      <c r="T3" s="7">
        <f t="shared" ref="T3:T6" si="6">SUM(P3:S3)</f>
        <v>111.49212</v>
      </c>
      <c r="U3" s="7">
        <f t="shared" ref="U3:U6" si="7">M3</f>
        <v>13.8</v>
      </c>
      <c r="V3" s="7">
        <f>SUM(T3:U3)</f>
        <v>125.29212</v>
      </c>
    </row>
    <row r="4" spans="1:22" x14ac:dyDescent="0.25">
      <c r="A4" t="s">
        <v>5</v>
      </c>
      <c r="B4">
        <v>2</v>
      </c>
      <c r="C4" t="s">
        <v>0</v>
      </c>
      <c r="D4" s="1">
        <v>45352</v>
      </c>
      <c r="E4" s="2">
        <v>12</v>
      </c>
      <c r="F4" s="2">
        <v>0.97</v>
      </c>
      <c r="G4" s="2">
        <v>0.04</v>
      </c>
      <c r="H4" s="2">
        <v>0.79</v>
      </c>
      <c r="I4" s="3">
        <v>0.22689999999999999</v>
      </c>
      <c r="J4" s="11">
        <v>0.35805999999999999</v>
      </c>
      <c r="K4" s="11">
        <v>0.38146000000000002</v>
      </c>
      <c r="L4" s="3">
        <v>1.502E-2</v>
      </c>
      <c r="M4" s="7">
        <f t="shared" si="0"/>
        <v>13.8</v>
      </c>
      <c r="N4" s="4">
        <f t="shared" si="1"/>
        <v>0.98143999999999998</v>
      </c>
      <c r="O4">
        <v>86</v>
      </c>
      <c r="P4" s="2">
        <f t="shared" si="2"/>
        <v>19.513400000000001</v>
      </c>
      <c r="Q4" s="2">
        <f t="shared" si="3"/>
        <v>30.79316</v>
      </c>
      <c r="R4" s="2">
        <f t="shared" si="4"/>
        <v>32.80556</v>
      </c>
      <c r="S4" s="2">
        <f t="shared" si="5"/>
        <v>1.29172</v>
      </c>
      <c r="T4" s="7">
        <f t="shared" si="6"/>
        <v>84.403840000000002</v>
      </c>
      <c r="U4" s="7">
        <f t="shared" si="7"/>
        <v>13.8</v>
      </c>
      <c r="V4" s="7">
        <f>SUM(T4:U4)</f>
        <v>98.20384</v>
      </c>
    </row>
    <row r="5" spans="1:22" x14ac:dyDescent="0.25">
      <c r="A5" t="s">
        <v>5</v>
      </c>
      <c r="B5">
        <v>2</v>
      </c>
      <c r="C5" t="s">
        <v>0</v>
      </c>
      <c r="D5" s="1">
        <v>45383</v>
      </c>
      <c r="E5" s="8">
        <v>12</v>
      </c>
      <c r="F5" s="8">
        <v>0.97</v>
      </c>
      <c r="G5" s="8">
        <v>0.04</v>
      </c>
      <c r="H5" s="8">
        <v>0.79</v>
      </c>
      <c r="I5" s="9">
        <v>0.22689999999999999</v>
      </c>
      <c r="J5" s="12">
        <v>0.35805999999999999</v>
      </c>
      <c r="K5" s="12">
        <v>0.38146000000000002</v>
      </c>
      <c r="L5" s="9">
        <v>1.502E-2</v>
      </c>
      <c r="M5" s="7">
        <f t="shared" si="0"/>
        <v>13.8</v>
      </c>
      <c r="N5" s="4">
        <f t="shared" si="1"/>
        <v>0.98143999999999998</v>
      </c>
      <c r="O5">
        <v>86</v>
      </c>
      <c r="P5" s="2">
        <f t="shared" si="2"/>
        <v>19.513400000000001</v>
      </c>
      <c r="Q5" s="2">
        <f t="shared" si="3"/>
        <v>30.79316</v>
      </c>
      <c r="R5" s="2">
        <f t="shared" si="4"/>
        <v>32.80556</v>
      </c>
      <c r="S5" s="2">
        <f t="shared" si="5"/>
        <v>1.29172</v>
      </c>
      <c r="T5" s="7">
        <f t="shared" si="6"/>
        <v>84.403840000000002</v>
      </c>
      <c r="U5" s="7">
        <f t="shared" si="7"/>
        <v>13.8</v>
      </c>
      <c r="V5" s="7">
        <f t="shared" ref="V5:V6" si="8">SUM(T5:U5)</f>
        <v>98.20384</v>
      </c>
    </row>
    <row r="6" spans="1:22" x14ac:dyDescent="0.25">
      <c r="A6" t="s">
        <v>5</v>
      </c>
      <c r="B6">
        <v>2</v>
      </c>
      <c r="C6" t="s">
        <v>0</v>
      </c>
      <c r="D6" s="1">
        <v>45413</v>
      </c>
      <c r="E6" s="8">
        <v>12</v>
      </c>
      <c r="F6" s="8">
        <v>0.97</v>
      </c>
      <c r="G6" s="8">
        <v>0.04</v>
      </c>
      <c r="H6" s="8">
        <v>0.79</v>
      </c>
      <c r="I6" s="9">
        <v>0.22689999999999999</v>
      </c>
      <c r="J6" s="12">
        <v>0.35805999999999999</v>
      </c>
      <c r="K6" s="12">
        <v>0.38146000000000002</v>
      </c>
      <c r="L6" s="9">
        <v>1.502E-2</v>
      </c>
      <c r="M6" s="7">
        <f t="shared" si="0"/>
        <v>13.8</v>
      </c>
      <c r="N6" s="4">
        <f t="shared" si="1"/>
        <v>0.98143999999999998</v>
      </c>
      <c r="O6">
        <v>86</v>
      </c>
      <c r="P6" s="2">
        <f t="shared" si="2"/>
        <v>19.513400000000001</v>
      </c>
      <c r="Q6" s="2">
        <f t="shared" si="3"/>
        <v>30.79316</v>
      </c>
      <c r="R6" s="2">
        <f t="shared" si="4"/>
        <v>32.80556</v>
      </c>
      <c r="S6" s="2">
        <f t="shared" si="5"/>
        <v>1.29172</v>
      </c>
      <c r="T6" s="7">
        <f t="shared" si="6"/>
        <v>84.403840000000002</v>
      </c>
      <c r="U6" s="7">
        <f t="shared" si="7"/>
        <v>13.8</v>
      </c>
      <c r="V6" s="7">
        <f t="shared" si="8"/>
        <v>98.20384</v>
      </c>
    </row>
    <row r="7" spans="1:22" x14ac:dyDescent="0.25">
      <c r="A7" t="s">
        <v>5</v>
      </c>
      <c r="B7">
        <v>2</v>
      </c>
      <c r="C7" t="s">
        <v>0</v>
      </c>
      <c r="D7" s="1">
        <v>45444</v>
      </c>
      <c r="E7" s="8">
        <v>12</v>
      </c>
      <c r="F7" s="8">
        <v>0.97</v>
      </c>
      <c r="G7" s="8">
        <v>0.3</v>
      </c>
      <c r="H7" s="8">
        <v>0.79</v>
      </c>
      <c r="I7" s="9">
        <v>0.22689999999999999</v>
      </c>
      <c r="J7" s="12">
        <v>0.35805999999999999</v>
      </c>
      <c r="K7" s="12">
        <v>0.38146000000000002</v>
      </c>
      <c r="L7" s="9">
        <v>1.502E-2</v>
      </c>
      <c r="M7" s="7">
        <f t="shared" ref="M7" si="9">SUM(E7:H7)</f>
        <v>14.060000000000002</v>
      </c>
      <c r="N7" s="4">
        <f t="shared" ref="N7" si="10">SUM(I7:L7)</f>
        <v>0.98143999999999998</v>
      </c>
      <c r="O7">
        <v>86</v>
      </c>
      <c r="P7" s="2">
        <f t="shared" ref="P7" si="11">I7*O7</f>
        <v>19.513400000000001</v>
      </c>
      <c r="Q7" s="2">
        <f t="shared" ref="Q7" si="12">J7*O7</f>
        <v>30.79316</v>
      </c>
      <c r="R7" s="2">
        <f t="shared" ref="R7" si="13">K7*O7</f>
        <v>32.80556</v>
      </c>
      <c r="S7" s="2">
        <f t="shared" ref="S7" si="14">L7*O7</f>
        <v>1.29172</v>
      </c>
      <c r="T7" s="7">
        <f t="shared" ref="T7" si="15">SUM(P7:S7)</f>
        <v>84.403840000000002</v>
      </c>
      <c r="U7" s="7">
        <f t="shared" ref="U7" si="16">M7</f>
        <v>14.060000000000002</v>
      </c>
      <c r="V7" s="7">
        <f t="shared" ref="V7" si="17">SUM(T7:U7)</f>
        <v>98.463840000000005</v>
      </c>
    </row>
    <row r="8" spans="1:22" x14ac:dyDescent="0.25">
      <c r="O8" s="7"/>
    </row>
    <row r="9" spans="1:22" x14ac:dyDescent="0.25">
      <c r="O9" s="7"/>
    </row>
    <row r="10" spans="1:22" x14ac:dyDescent="0.25">
      <c r="O10" s="7"/>
    </row>
    <row r="11" spans="1:22" x14ac:dyDescent="0.25">
      <c r="O11" s="7"/>
    </row>
    <row r="12" spans="1:22" x14ac:dyDescent="0.25">
      <c r="O12" s="7"/>
    </row>
    <row r="13" spans="1:22" x14ac:dyDescent="0.25">
      <c r="O13" s="7"/>
    </row>
    <row r="14" spans="1:22" x14ac:dyDescent="0.25">
      <c r="O14" s="7"/>
    </row>
    <row r="15" spans="1:22" x14ac:dyDescent="0.25">
      <c r="O15" s="7"/>
    </row>
    <row r="16" spans="1:22" x14ac:dyDescent="0.25">
      <c r="O16" s="7"/>
    </row>
    <row r="17" spans="15:15" x14ac:dyDescent="0.25">
      <c r="O17" s="7"/>
    </row>
    <row r="18" spans="15:15" x14ac:dyDescent="0.25">
      <c r="O18" s="7"/>
    </row>
    <row r="19" spans="15:15" x14ac:dyDescent="0.25">
      <c r="O19" s="7"/>
    </row>
    <row r="20" spans="15:15" x14ac:dyDescent="0.25">
      <c r="O20" s="7"/>
    </row>
    <row r="21" spans="15:15" x14ac:dyDescent="0.25">
      <c r="O21" s="7"/>
    </row>
    <row r="22" spans="15:15" x14ac:dyDescent="0.25">
      <c r="O22" s="7"/>
    </row>
    <row r="23" spans="15:15" x14ac:dyDescent="0.25">
      <c r="O23" s="7"/>
    </row>
    <row r="24" spans="15:15" x14ac:dyDescent="0.25">
      <c r="O24" s="7"/>
    </row>
    <row r="25" spans="15:15" x14ac:dyDescent="0.25">
      <c r="O25" s="7"/>
    </row>
    <row r="26" spans="15:15" x14ac:dyDescent="0.25">
      <c r="O26" s="7"/>
    </row>
    <row r="27" spans="15:15" x14ac:dyDescent="0.25">
      <c r="O27" s="7"/>
    </row>
    <row r="28" spans="15:15" x14ac:dyDescent="0.25">
      <c r="O28" s="7"/>
    </row>
    <row r="29" spans="15:15" x14ac:dyDescent="0.25">
      <c r="O29" s="7"/>
    </row>
    <row r="30" spans="15:15" x14ac:dyDescent="0.25">
      <c r="O30" s="7"/>
    </row>
    <row r="31" spans="15:15" x14ac:dyDescent="0.25">
      <c r="O31" s="7"/>
    </row>
    <row r="32" spans="15:15" x14ac:dyDescent="0.25">
      <c r="O32" s="7"/>
    </row>
    <row r="33" spans="15:15" x14ac:dyDescent="0.25">
      <c r="O33" s="7"/>
    </row>
    <row r="34" spans="15:15" x14ac:dyDescent="0.25">
      <c r="O34" s="7"/>
    </row>
    <row r="35" spans="15:15" x14ac:dyDescent="0.25">
      <c r="O35" s="7"/>
    </row>
    <row r="36" spans="15:15" x14ac:dyDescent="0.25">
      <c r="O36" s="7"/>
    </row>
    <row r="37" spans="15:15" x14ac:dyDescent="0.25">
      <c r="O37" s="7"/>
    </row>
    <row r="38" spans="15:15" x14ac:dyDescent="0.25">
      <c r="O38" s="7"/>
    </row>
    <row r="39" spans="15:15" x14ac:dyDescent="0.25">
      <c r="O39" s="7"/>
    </row>
    <row r="40" spans="15:15" x14ac:dyDescent="0.25">
      <c r="O40" s="7"/>
    </row>
  </sheetData>
  <pageMargins left="0.7" right="0.7" top="0.75" bottom="0.75" header="0.3" footer="0.3"/>
  <pageSetup paperSize="119" scale="48" fitToHeight="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7ABAB-61F3-446B-8512-8C93F9EA6C8A}">
  <sheetPr>
    <pageSetUpPr fitToPage="1"/>
  </sheetPr>
  <dimension ref="A1:W16"/>
  <sheetViews>
    <sheetView view="pageBreakPreview" zoomScale="60" zoomScaleNormal="80" workbookViewId="0">
      <selection activeCell="M72" sqref="M72"/>
    </sheetView>
  </sheetViews>
  <sheetFormatPr defaultRowHeight="15" x14ac:dyDescent="0.25"/>
  <cols>
    <col min="1" max="1" width="10.42578125" bestFit="1" customWidth="1"/>
    <col min="2" max="2" width="8.85546875" bestFit="1" customWidth="1"/>
    <col min="3" max="3" width="12.28515625" bestFit="1" customWidth="1"/>
    <col min="4" max="4" width="8.85546875" bestFit="1" customWidth="1"/>
    <col min="5" max="5" width="23" bestFit="1" customWidth="1"/>
    <col min="6" max="6" width="14.5703125" bestFit="1" customWidth="1"/>
    <col min="7" max="7" width="13.85546875" bestFit="1" customWidth="1"/>
    <col min="8" max="8" width="13.5703125" bestFit="1" customWidth="1"/>
    <col min="9" max="9" width="18.85546875" bestFit="1" customWidth="1"/>
    <col min="10" max="10" width="23.85546875" bestFit="1" customWidth="1"/>
    <col min="11" max="11" width="25.42578125" bestFit="1" customWidth="1"/>
    <col min="12" max="12" width="17.7109375" bestFit="1" customWidth="1"/>
    <col min="13" max="13" width="19.140625" bestFit="1" customWidth="1"/>
    <col min="14" max="14" width="21.42578125" bestFit="1" customWidth="1"/>
    <col min="15" max="15" width="20.7109375" bestFit="1" customWidth="1"/>
    <col min="16" max="16" width="18.85546875" bestFit="1" customWidth="1"/>
    <col min="17" max="17" width="15" bestFit="1" customWidth="1"/>
    <col min="18" max="18" width="23.85546875" bestFit="1" customWidth="1"/>
    <col min="19" max="19" width="25.42578125" bestFit="1" customWidth="1"/>
    <col min="20" max="20" width="17.7109375" bestFit="1" customWidth="1"/>
    <col min="21" max="21" width="18.42578125" bestFit="1" customWidth="1"/>
    <col min="22" max="22" width="13.42578125" bestFit="1" customWidth="1"/>
    <col min="23" max="23" width="8.5703125" bestFit="1" customWidth="1"/>
  </cols>
  <sheetData>
    <row r="1" spans="1:23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10</v>
      </c>
      <c r="G1" t="s">
        <v>11</v>
      </c>
      <c r="H1" t="s">
        <v>12</v>
      </c>
      <c r="I1" t="s">
        <v>14</v>
      </c>
      <c r="J1" t="s">
        <v>15</v>
      </c>
      <c r="K1" t="s">
        <v>16</v>
      </c>
      <c r="L1" t="s">
        <v>18</v>
      </c>
      <c r="M1" t="s">
        <v>21</v>
      </c>
      <c r="N1" t="s">
        <v>22</v>
      </c>
      <c r="O1" t="s">
        <v>23</v>
      </c>
      <c r="P1" t="s">
        <v>14</v>
      </c>
      <c r="Q1" t="s">
        <v>4</v>
      </c>
      <c r="R1" t="s">
        <v>15</v>
      </c>
      <c r="S1" t="s">
        <v>16</v>
      </c>
      <c r="T1" t="s">
        <v>18</v>
      </c>
      <c r="U1" t="s">
        <v>24</v>
      </c>
      <c r="V1" t="s">
        <v>25</v>
      </c>
      <c r="W1" t="s">
        <v>26</v>
      </c>
    </row>
    <row r="2" spans="1:23" x14ac:dyDescent="0.25">
      <c r="A2" t="s">
        <v>5</v>
      </c>
      <c r="B2">
        <v>1</v>
      </c>
      <c r="C2" t="s">
        <v>27</v>
      </c>
      <c r="D2" s="1">
        <v>45292</v>
      </c>
      <c r="E2" s="2">
        <v>12</v>
      </c>
      <c r="F2" s="2">
        <v>0.97</v>
      </c>
      <c r="G2" s="2">
        <v>0.04</v>
      </c>
      <c r="H2" s="2">
        <v>0.79</v>
      </c>
      <c r="I2" s="3">
        <v>0.22689999999999999</v>
      </c>
      <c r="J2" s="3">
        <v>0.10123</v>
      </c>
      <c r="K2" s="3">
        <v>0.33593000000000001</v>
      </c>
      <c r="L2" s="3">
        <v>1.502E-2</v>
      </c>
      <c r="M2" s="7">
        <f>SUM(E2:H2)</f>
        <v>13.8</v>
      </c>
      <c r="N2" s="4">
        <f>SUM(I2:L2)</f>
        <v>0.67908000000000002</v>
      </c>
      <c r="O2">
        <v>86</v>
      </c>
      <c r="P2" s="2">
        <f>I2*O2</f>
        <v>19.513400000000001</v>
      </c>
      <c r="Q2" s="2">
        <v>0</v>
      </c>
      <c r="R2" s="2">
        <f>J2*O2</f>
        <v>8.7057800000000007</v>
      </c>
      <c r="S2" s="2">
        <f>K2*O2</f>
        <v>28.889980000000001</v>
      </c>
      <c r="T2" s="2">
        <f>L2*O2</f>
        <v>1.29172</v>
      </c>
      <c r="U2" s="7">
        <f>SUM(P2:T2)</f>
        <v>58.400880000000001</v>
      </c>
      <c r="V2" s="7">
        <f>M2</f>
        <v>13.8</v>
      </c>
      <c r="W2" s="7">
        <f>SUM(U2:V2)</f>
        <v>72.200879999999998</v>
      </c>
    </row>
    <row r="3" spans="1:23" x14ac:dyDescent="0.25">
      <c r="A3" t="s">
        <v>5</v>
      </c>
      <c r="B3">
        <v>1</v>
      </c>
      <c r="C3" t="s">
        <v>27</v>
      </c>
      <c r="D3" s="1">
        <v>45323</v>
      </c>
      <c r="E3" s="2">
        <v>12</v>
      </c>
      <c r="F3" s="2">
        <v>0.97</v>
      </c>
      <c r="G3" s="2">
        <v>0.04</v>
      </c>
      <c r="H3" s="2">
        <v>0.79</v>
      </c>
      <c r="I3" s="3">
        <v>0.22689999999999999</v>
      </c>
      <c r="J3" s="3">
        <v>0.10123</v>
      </c>
      <c r="K3" s="3">
        <v>0.33593000000000001</v>
      </c>
      <c r="L3" s="3">
        <v>1.502E-2</v>
      </c>
      <c r="M3" s="7">
        <f t="shared" ref="M3:M6" si="0">SUM(E3:H3)</f>
        <v>13.8</v>
      </c>
      <c r="N3" s="4">
        <f t="shared" ref="N3:N6" si="1">SUM(I3:L3)</f>
        <v>0.67908000000000002</v>
      </c>
      <c r="O3">
        <v>86</v>
      </c>
      <c r="P3" s="2">
        <f t="shared" ref="P3:P6" si="2">I3*O3</f>
        <v>19.513400000000001</v>
      </c>
      <c r="Q3" s="2">
        <v>0</v>
      </c>
      <c r="R3" s="2">
        <f>J3*O3</f>
        <v>8.7057800000000007</v>
      </c>
      <c r="S3" s="2">
        <f>K3*O3</f>
        <v>28.889980000000001</v>
      </c>
      <c r="T3" s="2">
        <f t="shared" ref="T3:T6" si="3">L3*O3</f>
        <v>1.29172</v>
      </c>
      <c r="U3" s="7">
        <f t="shared" ref="U3:U6" si="4">SUM(P3:T3)</f>
        <v>58.400880000000001</v>
      </c>
      <c r="V3" s="7">
        <f t="shared" ref="V3:V6" si="5">M3</f>
        <v>13.8</v>
      </c>
      <c r="W3" s="7">
        <f>SUM(U3:V3)</f>
        <v>72.200879999999998</v>
      </c>
    </row>
    <row r="4" spans="1:23" x14ac:dyDescent="0.25">
      <c r="A4" t="s">
        <v>5</v>
      </c>
      <c r="B4">
        <v>1</v>
      </c>
      <c r="C4" t="s">
        <v>27</v>
      </c>
      <c r="D4" s="1">
        <v>45352</v>
      </c>
      <c r="E4" s="2">
        <v>12</v>
      </c>
      <c r="F4" s="2">
        <v>0.97</v>
      </c>
      <c r="G4" s="2">
        <v>0.04</v>
      </c>
      <c r="H4" s="2">
        <v>0.79</v>
      </c>
      <c r="I4" s="3">
        <v>0.22689999999999999</v>
      </c>
      <c r="J4" s="3">
        <v>0.26356000000000002</v>
      </c>
      <c r="K4" s="3">
        <v>0.11426</v>
      </c>
      <c r="L4" s="3">
        <v>1.502E-2</v>
      </c>
      <c r="M4" s="7">
        <f t="shared" si="0"/>
        <v>13.8</v>
      </c>
      <c r="N4" s="4">
        <f t="shared" si="1"/>
        <v>0.61974000000000007</v>
      </c>
      <c r="O4">
        <v>86</v>
      </c>
      <c r="P4" s="2">
        <f t="shared" si="2"/>
        <v>19.513400000000001</v>
      </c>
      <c r="Q4" s="2">
        <v>0</v>
      </c>
      <c r="R4" s="2">
        <f>J4*O4</f>
        <v>22.666160000000001</v>
      </c>
      <c r="S4" s="2">
        <f>K4*O4</f>
        <v>9.8263599999999993</v>
      </c>
      <c r="T4" s="2">
        <f t="shared" si="3"/>
        <v>1.29172</v>
      </c>
      <c r="U4" s="7">
        <f t="shared" si="4"/>
        <v>53.297640000000001</v>
      </c>
      <c r="V4" s="7">
        <f t="shared" si="5"/>
        <v>13.8</v>
      </c>
      <c r="W4" s="7">
        <f>SUM(U4:V4)</f>
        <v>67.097639999999998</v>
      </c>
    </row>
    <row r="5" spans="1:23" x14ac:dyDescent="0.25">
      <c r="A5" t="s">
        <v>5</v>
      </c>
      <c r="B5">
        <v>1</v>
      </c>
      <c r="C5" t="s">
        <v>27</v>
      </c>
      <c r="D5" s="1">
        <v>45383</v>
      </c>
      <c r="E5" s="2">
        <v>12</v>
      </c>
      <c r="F5" s="2">
        <v>0.97</v>
      </c>
      <c r="G5" s="2">
        <v>0.04</v>
      </c>
      <c r="H5" s="2">
        <v>0.79</v>
      </c>
      <c r="I5" s="3">
        <v>0.22689999999999999</v>
      </c>
      <c r="J5" s="3">
        <v>0.26356000000000002</v>
      </c>
      <c r="K5" s="3">
        <v>0.11426</v>
      </c>
      <c r="L5" s="3">
        <v>1.502E-2</v>
      </c>
      <c r="M5" s="7">
        <f t="shared" si="0"/>
        <v>13.8</v>
      </c>
      <c r="N5" s="4">
        <f t="shared" si="1"/>
        <v>0.61974000000000007</v>
      </c>
      <c r="O5">
        <v>86</v>
      </c>
      <c r="P5" s="2">
        <f t="shared" si="2"/>
        <v>19.513400000000001</v>
      </c>
      <c r="Q5" s="2">
        <v>0</v>
      </c>
      <c r="R5" s="2">
        <f t="shared" ref="R5:R6" si="6">J5*O5</f>
        <v>22.666160000000001</v>
      </c>
      <c r="S5" s="2">
        <f t="shared" ref="S5:S6" si="7">K5*O5</f>
        <v>9.8263599999999993</v>
      </c>
      <c r="T5" s="2">
        <f t="shared" si="3"/>
        <v>1.29172</v>
      </c>
      <c r="U5" s="7">
        <f t="shared" si="4"/>
        <v>53.297640000000001</v>
      </c>
      <c r="V5" s="7">
        <f t="shared" si="5"/>
        <v>13.8</v>
      </c>
      <c r="W5" s="7">
        <f t="shared" ref="W5:W6" si="8">SUM(U5:V5)</f>
        <v>67.097639999999998</v>
      </c>
    </row>
    <row r="6" spans="1:23" x14ac:dyDescent="0.25">
      <c r="A6" t="s">
        <v>5</v>
      </c>
      <c r="B6">
        <v>1</v>
      </c>
      <c r="C6" t="s">
        <v>27</v>
      </c>
      <c r="D6" s="1">
        <v>45413</v>
      </c>
      <c r="E6" s="2">
        <v>12</v>
      </c>
      <c r="F6" s="2">
        <v>0.97</v>
      </c>
      <c r="G6" s="2">
        <v>0.04</v>
      </c>
      <c r="H6" s="2">
        <v>0.79</v>
      </c>
      <c r="I6" s="3">
        <v>0.22689999999999999</v>
      </c>
      <c r="J6" s="3">
        <v>0.26356000000000002</v>
      </c>
      <c r="K6" s="3">
        <v>0.11426</v>
      </c>
      <c r="L6" s="3">
        <v>1.502E-2</v>
      </c>
      <c r="M6" s="7">
        <f t="shared" si="0"/>
        <v>13.8</v>
      </c>
      <c r="N6" s="4">
        <f t="shared" si="1"/>
        <v>0.61974000000000007</v>
      </c>
      <c r="O6">
        <v>86</v>
      </c>
      <c r="P6" s="2">
        <f t="shared" si="2"/>
        <v>19.513400000000001</v>
      </c>
      <c r="Q6" s="2">
        <v>0</v>
      </c>
      <c r="R6" s="2">
        <f t="shared" si="6"/>
        <v>22.666160000000001</v>
      </c>
      <c r="S6" s="2">
        <f t="shared" si="7"/>
        <v>9.8263599999999993</v>
      </c>
      <c r="T6" s="2">
        <f t="shared" si="3"/>
        <v>1.29172</v>
      </c>
      <c r="U6" s="7">
        <f t="shared" si="4"/>
        <v>53.297640000000001</v>
      </c>
      <c r="V6" s="7">
        <f t="shared" si="5"/>
        <v>13.8</v>
      </c>
      <c r="W6" s="7">
        <f t="shared" si="8"/>
        <v>67.097639999999998</v>
      </c>
    </row>
    <row r="7" spans="1:23" x14ac:dyDescent="0.25">
      <c r="A7" t="s">
        <v>5</v>
      </c>
      <c r="B7">
        <v>1</v>
      </c>
      <c r="C7" t="s">
        <v>27</v>
      </c>
      <c r="D7" s="1">
        <v>45444</v>
      </c>
      <c r="E7" s="2">
        <v>12</v>
      </c>
      <c r="F7" s="2">
        <v>0.97</v>
      </c>
      <c r="G7" s="2">
        <v>0.3</v>
      </c>
      <c r="H7" s="2">
        <v>0.79</v>
      </c>
      <c r="I7" s="3">
        <v>0.22689999999999999</v>
      </c>
      <c r="J7" s="3">
        <v>0.26356000000000002</v>
      </c>
      <c r="K7" s="3">
        <v>0.11426</v>
      </c>
      <c r="L7" s="3">
        <v>1.502E-2</v>
      </c>
      <c r="M7" s="7">
        <f t="shared" ref="M7" si="9">SUM(E7:H7)</f>
        <v>14.060000000000002</v>
      </c>
      <c r="N7" s="4">
        <f t="shared" ref="N7" si="10">SUM(I7:L7)</f>
        <v>0.61974000000000007</v>
      </c>
      <c r="O7">
        <v>86</v>
      </c>
      <c r="P7" s="2">
        <f t="shared" ref="P7" si="11">I7*O7</f>
        <v>19.513400000000001</v>
      </c>
      <c r="Q7" s="2">
        <v>0</v>
      </c>
      <c r="R7" s="2">
        <f t="shared" ref="R7" si="12">J7*O7</f>
        <v>22.666160000000001</v>
      </c>
      <c r="S7" s="2">
        <f t="shared" ref="S7" si="13">K7*O7</f>
        <v>9.8263599999999993</v>
      </c>
      <c r="T7" s="2">
        <f t="shared" ref="T7" si="14">L7*O7</f>
        <v>1.29172</v>
      </c>
      <c r="U7" s="7">
        <f t="shared" ref="U7" si="15">SUM(P7:T7)</f>
        <v>53.297640000000001</v>
      </c>
      <c r="V7" s="7">
        <f t="shared" ref="V7" si="16">M7</f>
        <v>14.060000000000002</v>
      </c>
      <c r="W7" s="7">
        <f t="shared" ref="W7" si="17">SUM(U7:V7)</f>
        <v>67.357640000000004</v>
      </c>
    </row>
    <row r="16" spans="1:23" x14ac:dyDescent="0.25">
      <c r="N16" s="7"/>
    </row>
  </sheetData>
  <pageMargins left="0.7" right="0.7" top="0.75" bottom="0.75" header="0.3" footer="0.3"/>
  <pageSetup paperSize="119" scale="50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n L B e V 5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C c s F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L B e V y i K R 7 g O A A A A E Q A A A B M A H A B G b 3 J t d W x h c y 9 T Z W N 0 a W 9 u M S 5 t I K I Y A C i g F A A A A A A A A A A A A A A A A A A A A A A A A A A A A C t O T S 7 J z M 9 T C I b Q h t Y A U E s B A i 0 A F A A C A A g A n L B e V 5 2 I Z o + j A A A A 9 g A A A B I A A A A A A A A A A A A A A A A A A A A A A E N v b m Z p Z y 9 Q Y W N r Y W d l L n h t b F B L A Q I t A B Q A A g A I A J y w X l c P y u m r p A A A A O k A A A A T A A A A A A A A A A A A A A A A A O 8 A A A B b Q 2 9 u d G V u d F 9 U e X B l c 1 0 u e G 1 s U E s B A i 0 A F A A C A A g A n L B e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g 6 0 G f + I 8 x H v M I b H G + 8 C s 0 A A A A A A g A A A A A A A 2 Y A A M A A A A A Q A A A A e 7 9 9 p z e z t q F / r r 6 m S q S F 8 w A A A A A E g A A A o A A A A B A A A A C n p Z 7 J u 9 P 7 Z / 2 1 s 5 n v f U T o U A A A A K f 4 6 6 S + y t + w 2 L / A J u w P K G D A C V q R R j Y 0 n P K s i w B 2 l S E p j G x 0 2 W N r H g 0 f N P q Q + 7 H 2 / n R / 6 m J / l G 7 N v L 0 B 0 G c o Y G n h N S W G L B R t b 8 B 8 T 0 3 S U E 8 p F A A A A N d 2 p Y d K O M x / n n b + m w Z Q q X 2 z C R c b < / D a t a M a s h u p > 
</file>

<file path=customXml/itemProps1.xml><?xml version="1.0" encoding="utf-8"?>
<ds:datastoreItem xmlns:ds="http://schemas.openxmlformats.org/officeDocument/2006/customXml" ds:itemID="{20CBC11E-76A5-4E6D-90A1-030479985A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N.SW - RA1</vt:lpstr>
      <vt:lpstr>Western Slope - RA1</vt:lpstr>
      <vt:lpstr>Western Slope w. Storage - RA1</vt:lpstr>
      <vt:lpstr>Central -RA2</vt:lpstr>
      <vt:lpstr>N.SW - RA2</vt:lpstr>
      <vt:lpstr>Central - RA3</vt:lpstr>
      <vt:lpstr>RA1- Western GCA</vt:lpstr>
      <vt:lpstr>RA2 - Western GCA</vt:lpstr>
      <vt:lpstr>RA1 - Eastern GCA</vt:lpstr>
      <vt:lpstr>RA2 - Eastern GCA</vt:lpstr>
      <vt:lpstr>RA3 - Eastern GCA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Christofferson, Matt</dc:creator>
  <cp:lastModifiedBy>Hegler, Elaine</cp:lastModifiedBy>
  <cp:lastPrinted>2024-04-25T15:55:15Z</cp:lastPrinted>
  <dcterms:created xsi:type="dcterms:W3CDTF">2023-08-18T16:50:32Z</dcterms:created>
  <dcterms:modified xsi:type="dcterms:W3CDTF">2024-04-25T16:01:54Z</dcterms:modified>
</cp:coreProperties>
</file>